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'Дашборд'!$A$53:$A$83</f>
            </numRef>
          </cat>
          <val>
            <numRef>
              <f>'Дашборд'!$C$53:$C$83</f>
            </numRef>
          </val>
        </ser>
        <ser>
          <idx val="1"/>
          <order val="1"/>
          <tx>
            <strRef>
              <f>'Дашборд'!D52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'Дашборд'!$A$53:$A$83</f>
            </numRef>
          </cat>
          <val>
            <numRef>
              <f>'Дашборд'!$D$53:$D$83</f>
            </numRef>
          </val>
        </ser>
        <ser>
          <idx val="2"/>
          <order val="2"/>
          <tx>
            <strRef>
              <f>'Дашборд'!E52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'Дашборд'!$A$53:$A$83</f>
            </numRef>
          </cat>
          <val>
            <numRef>
              <f>'Дашборд'!$E$53:$E$83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3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31.05.2026</t>
        </is>
      </c>
    </row>
    <row r="2">
      <c r="E2" t="inlineStr">
        <is>
          <t>Период: 01.05.2026 - 31.05.2026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(01.05 - 03.05)</t>
        </is>
      </c>
      <c r="O3" s="3" t="inlineStr">
        <is>
          <t>Неделя 2 (04.05 - 10.05)</t>
        </is>
      </c>
      <c r="Y3" s="3" t="inlineStr">
        <is>
          <t>Неделя 3 (11.05 - 17.05)</t>
        </is>
      </c>
      <c r="AI3" s="3" t="inlineStr">
        <is>
          <t>Неделя 4 (18.05 - 24.05)</t>
        </is>
      </c>
      <c r="AS3" s="3" t="inlineStr">
        <is>
          <t>Неделя 5 (25.05 - 31.05)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/>
      <c r="C6" s="8" t="inlineStr">
        <is>
          <t>Вне плана</t>
        </is>
      </c>
      <c r="D6" s="8" t="inlineStr">
        <is>
          <t>Байдина Анастасия Алексеевна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0">
        <f>I6-J6</f>
        <v/>
      </c>
      <c r="L6" s="10" t="n">
        <v>0</v>
      </c>
      <c r="M6" s="10" t="n">
        <v>0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0</v>
      </c>
      <c r="U6" s="10">
        <f>S6-T6</f>
        <v/>
      </c>
      <c r="V6" s="10" t="n">
        <v>0</v>
      </c>
      <c r="W6" s="10" t="n">
        <v>0</v>
      </c>
      <c r="X6" s="11">
        <f>V6-W6</f>
        <v/>
      </c>
      <c r="Y6" s="9" t="n">
        <v>0</v>
      </c>
      <c r="Z6" s="10" t="n">
        <v>0</v>
      </c>
      <c r="AA6" s="10" t="n">
        <v>1</v>
      </c>
      <c r="AB6" s="10" t="n">
        <v>0</v>
      </c>
      <c r="AC6" s="10" t="n">
        <v>1</v>
      </c>
      <c r="AD6" s="10" t="n">
        <v>0</v>
      </c>
      <c r="AE6" s="10">
        <f>AC6-AD6</f>
        <v/>
      </c>
      <c r="AF6" s="10" t="n">
        <v>0</v>
      </c>
      <c r="AG6" s="10" t="n">
        <v>0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0</v>
      </c>
      <c r="AO6" s="10">
        <f>AM6-AN6</f>
        <v/>
      </c>
      <c r="AP6" s="10" t="n">
        <v>0</v>
      </c>
      <c r="AQ6" s="10" t="n">
        <v>0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0</v>
      </c>
      <c r="AY6" s="10">
        <f>AW6-AX6</f>
        <v/>
      </c>
      <c r="AZ6" s="10" t="n">
        <v>0</v>
      </c>
      <c r="BA6" s="10" t="n">
        <v>0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IFERROR(BH6/31*31,0)</f>
        <v/>
      </c>
    </row>
    <row r="7">
      <c r="A7" s="8" t="n">
        <v>2</v>
      </c>
      <c r="B7" s="8" t="inlineStr"/>
      <c r="C7" s="8" t="inlineStr">
        <is>
          <t>Вне плана</t>
        </is>
      </c>
      <c r="D7" s="8" t="inlineStr">
        <is>
          <t>Байрамов Руслан Рустамович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0</v>
      </c>
      <c r="K7" s="10">
        <f>I7-J7</f>
        <v/>
      </c>
      <c r="L7" s="10" t="n">
        <v>0</v>
      </c>
      <c r="M7" s="10" t="n">
        <v>0</v>
      </c>
      <c r="N7" s="11">
        <f>L7-M7</f>
        <v/>
      </c>
      <c r="O7" s="9" t="n">
        <v>4</v>
      </c>
      <c r="P7" s="10" t="n">
        <v>0</v>
      </c>
      <c r="Q7" s="10" t="n">
        <v>3</v>
      </c>
      <c r="R7" s="10" t="n">
        <v>0</v>
      </c>
      <c r="S7" s="10" t="n">
        <v>7</v>
      </c>
      <c r="T7" s="10" t="n">
        <v>0</v>
      </c>
      <c r="U7" s="10">
        <f>S7-T7</f>
        <v/>
      </c>
      <c r="V7" s="10" t="n">
        <v>6426</v>
      </c>
      <c r="W7" s="10" t="n">
        <v>0</v>
      </c>
      <c r="X7" s="11">
        <f>V7-W7</f>
        <v/>
      </c>
      <c r="Y7" s="9" t="n">
        <v>7</v>
      </c>
      <c r="Z7" s="10" t="n">
        <v>0</v>
      </c>
      <c r="AA7" s="10" t="n">
        <v>2</v>
      </c>
      <c r="AB7" s="10" t="n">
        <v>0</v>
      </c>
      <c r="AC7" s="10" t="n">
        <v>9</v>
      </c>
      <c r="AD7" s="10" t="n">
        <v>0</v>
      </c>
      <c r="AE7" s="10">
        <f>AC7-AD7</f>
        <v/>
      </c>
      <c r="AF7" s="10" t="n">
        <v>11672.01</v>
      </c>
      <c r="AG7" s="10" t="n">
        <v>0</v>
      </c>
      <c r="AH7" s="11">
        <f>AF7-AG7</f>
        <v/>
      </c>
      <c r="AI7" s="9" t="n">
        <v>9</v>
      </c>
      <c r="AJ7" s="10" t="n">
        <v>0</v>
      </c>
      <c r="AK7" s="10" t="n">
        <v>4</v>
      </c>
      <c r="AL7" s="10" t="n">
        <v>0</v>
      </c>
      <c r="AM7" s="10" t="n">
        <v>13</v>
      </c>
      <c r="AN7" s="10" t="n">
        <v>0</v>
      </c>
      <c r="AO7" s="10">
        <f>AM7-AN7</f>
        <v/>
      </c>
      <c r="AP7" s="10" t="n">
        <v>14885</v>
      </c>
      <c r="AQ7" s="10" t="n">
        <v>0</v>
      </c>
      <c r="AR7" s="11">
        <f>AP7-AQ7</f>
        <v/>
      </c>
      <c r="AS7" s="9" t="n">
        <v>18</v>
      </c>
      <c r="AT7" s="10" t="n">
        <v>0</v>
      </c>
      <c r="AU7" s="10" t="n">
        <v>0</v>
      </c>
      <c r="AV7" s="10" t="n">
        <v>0</v>
      </c>
      <c r="AW7" s="10" t="n">
        <v>18</v>
      </c>
      <c r="AX7" s="10" t="n">
        <v>0</v>
      </c>
      <c r="AY7" s="10">
        <f>AW7-AX7</f>
        <v/>
      </c>
      <c r="AZ7" s="10" t="n">
        <v>28776.5</v>
      </c>
      <c r="BA7" s="10" t="n">
        <v>0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IFERROR(BH7/31*31,0)</f>
        <v/>
      </c>
    </row>
    <row r="8">
      <c r="A8" s="8" t="n">
        <v>3</v>
      </c>
      <c r="B8" s="8" t="inlineStr"/>
      <c r="C8" s="8" t="inlineStr">
        <is>
          <t>Вне плана</t>
        </is>
      </c>
      <c r="D8" s="8" t="inlineStr">
        <is>
          <t>Байрамова Кристина Дмитриевна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</v>
      </c>
      <c r="K8" s="10">
        <f>I8-J8</f>
        <v/>
      </c>
      <c r="L8" s="10" t="n">
        <v>0</v>
      </c>
      <c r="M8" s="10" t="n">
        <v>0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0</v>
      </c>
      <c r="U8" s="10">
        <f>S8-T8</f>
        <v/>
      </c>
      <c r="V8" s="10" t="n">
        <v>0</v>
      </c>
      <c r="W8" s="10" t="n">
        <v>0</v>
      </c>
      <c r="X8" s="11">
        <f>V8-W8</f>
        <v/>
      </c>
      <c r="Y8" s="9" t="n">
        <v>1</v>
      </c>
      <c r="Z8" s="10" t="n">
        <v>0</v>
      </c>
      <c r="AA8" s="10" t="n">
        <v>3</v>
      </c>
      <c r="AB8" s="10" t="n">
        <v>0</v>
      </c>
      <c r="AC8" s="10" t="n">
        <v>4</v>
      </c>
      <c r="AD8" s="10" t="n">
        <v>0</v>
      </c>
      <c r="AE8" s="10">
        <f>AC8-AD8</f>
        <v/>
      </c>
      <c r="AF8" s="10" t="n">
        <v>2650</v>
      </c>
      <c r="AG8" s="10" t="n">
        <v>0</v>
      </c>
      <c r="AH8" s="11">
        <f>AF8-AG8</f>
        <v/>
      </c>
      <c r="AI8" s="9" t="n">
        <v>6</v>
      </c>
      <c r="AJ8" s="10" t="n">
        <v>0</v>
      </c>
      <c r="AK8" s="10" t="n">
        <v>9</v>
      </c>
      <c r="AL8" s="10" t="n">
        <v>0</v>
      </c>
      <c r="AM8" s="10" t="n">
        <v>15</v>
      </c>
      <c r="AN8" s="10" t="n">
        <v>0</v>
      </c>
      <c r="AO8" s="10">
        <f>AM8-AN8</f>
        <v/>
      </c>
      <c r="AP8" s="10" t="n">
        <v>9040</v>
      </c>
      <c r="AQ8" s="10" t="n">
        <v>0</v>
      </c>
      <c r="AR8" s="11">
        <f>AP8-AQ8</f>
        <v/>
      </c>
      <c r="AS8" s="9" t="n">
        <v>5</v>
      </c>
      <c r="AT8" s="10" t="n">
        <v>0</v>
      </c>
      <c r="AU8" s="10" t="n">
        <v>2</v>
      </c>
      <c r="AV8" s="10" t="n">
        <v>0</v>
      </c>
      <c r="AW8" s="10" t="n">
        <v>7</v>
      </c>
      <c r="AX8" s="10" t="n">
        <v>0</v>
      </c>
      <c r="AY8" s="10">
        <f>AW8-AX8</f>
        <v/>
      </c>
      <c r="AZ8" s="10" t="n">
        <v>8936.5</v>
      </c>
      <c r="BA8" s="10" t="n">
        <v>0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Блинников Станислав Игоревич</t>
        </is>
      </c>
      <c r="E9" s="9" t="n">
        <v>5</v>
      </c>
      <c r="F9" s="10" t="n">
        <v>0</v>
      </c>
      <c r="G9" s="10" t="n">
        <v>0</v>
      </c>
      <c r="H9" s="10" t="n">
        <v>0</v>
      </c>
      <c r="I9" s="10" t="n">
        <v>5</v>
      </c>
      <c r="J9" s="10" t="n">
        <v>5.159348409701051</v>
      </c>
      <c r="K9" s="10">
        <f>I9-J9</f>
        <v/>
      </c>
      <c r="L9" s="10" t="n">
        <v>7980.75</v>
      </c>
      <c r="M9" s="10" t="n">
        <v>6494.515831195084</v>
      </c>
      <c r="N9" s="11">
        <f>L9-M9</f>
        <v/>
      </c>
      <c r="O9" s="9" t="n">
        <v>11</v>
      </c>
      <c r="P9" s="10" t="n">
        <v>6</v>
      </c>
      <c r="Q9" s="10" t="n">
        <v>1</v>
      </c>
      <c r="R9" s="10" t="n">
        <v>0</v>
      </c>
      <c r="S9" s="10" t="n">
        <v>18</v>
      </c>
      <c r="T9" s="10" t="n">
        <v>16.46016289757474</v>
      </c>
      <c r="U9" s="10">
        <f>S9-T9</f>
        <v/>
      </c>
      <c r="V9" s="10" t="n">
        <v>22842</v>
      </c>
      <c r="W9" s="10" t="n">
        <v>21401.37104220122</v>
      </c>
      <c r="X9" s="11">
        <f>V9-W9</f>
        <v/>
      </c>
      <c r="Y9" s="9" t="n">
        <v>12</v>
      </c>
      <c r="Z9" s="10" t="n">
        <v>7</v>
      </c>
      <c r="AA9" s="10" t="n">
        <v>0</v>
      </c>
      <c r="AB9" s="10" t="n">
        <v>0</v>
      </c>
      <c r="AC9" s="10" t="n">
        <v>19</v>
      </c>
      <c r="AD9" s="10" t="n">
        <v>16.46016289757474</v>
      </c>
      <c r="AE9" s="10">
        <f>AC9-AD9</f>
        <v/>
      </c>
      <c r="AF9" s="10" t="n">
        <v>25780.25</v>
      </c>
      <c r="AG9" s="10" t="n">
        <v>21401.37104220122</v>
      </c>
      <c r="AH9" s="11">
        <f>AF9-AG9</f>
        <v/>
      </c>
      <c r="AI9" s="9" t="n">
        <v>11</v>
      </c>
      <c r="AJ9" s="10" t="n">
        <v>7</v>
      </c>
      <c r="AK9" s="10" t="n">
        <v>0</v>
      </c>
      <c r="AL9" s="10" t="n">
        <v>0</v>
      </c>
      <c r="AM9" s="10" t="n">
        <v>18</v>
      </c>
      <c r="AN9" s="10" t="n">
        <v>16.46016289757474</v>
      </c>
      <c r="AO9" s="10">
        <f>AM9-AN9</f>
        <v/>
      </c>
      <c r="AP9" s="10" t="n">
        <v>25429.75</v>
      </c>
      <c r="AQ9" s="10" t="n">
        <v>21401.37104220122</v>
      </c>
      <c r="AR9" s="11">
        <f>AP9-AQ9</f>
        <v/>
      </c>
      <c r="AS9" s="9" t="n">
        <v>14</v>
      </c>
      <c r="AT9" s="10" t="n">
        <v>6</v>
      </c>
      <c r="AU9" s="10" t="n">
        <v>0</v>
      </c>
      <c r="AV9" s="10" t="n">
        <v>0</v>
      </c>
      <c r="AW9" s="10" t="n">
        <v>20</v>
      </c>
      <c r="AX9" s="10" t="n">
        <v>16.46016289757474</v>
      </c>
      <c r="AY9" s="10">
        <f>AW9-AX9</f>
        <v/>
      </c>
      <c r="AZ9" s="10" t="n">
        <v>29387.16</v>
      </c>
      <c r="BA9" s="10" t="n">
        <v>21401.37104220125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IFERROR(BH9/31*31,0)</f>
        <v/>
      </c>
    </row>
    <row r="10">
      <c r="A10" s="8" t="n">
        <v>5</v>
      </c>
      <c r="B10" s="8" t="inlineStr"/>
      <c r="C10" s="8" t="inlineStr">
        <is>
          <t>Вне плана</t>
        </is>
      </c>
      <c r="D10" s="8" t="inlineStr">
        <is>
          <t>Бутенко Тамара Евгеньевна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>
        <f>I10-J10</f>
        <v/>
      </c>
      <c r="L10" s="10" t="n">
        <v>0</v>
      </c>
      <c r="M10" s="10" t="n">
        <v>0</v>
      </c>
      <c r="N10" s="11">
        <f>L10-M10</f>
        <v/>
      </c>
      <c r="O10" s="9" t="n">
        <v>0</v>
      </c>
      <c r="P10" s="10" t="n">
        <v>0</v>
      </c>
      <c r="Q10" s="10" t="n">
        <v>5</v>
      </c>
      <c r="R10" s="10" t="n">
        <v>0</v>
      </c>
      <c r="S10" s="10" t="n">
        <v>5</v>
      </c>
      <c r="T10" s="10" t="n">
        <v>0</v>
      </c>
      <c r="U10" s="10">
        <f>S10-T10</f>
        <v/>
      </c>
      <c r="V10" s="10" t="n">
        <v>0</v>
      </c>
      <c r="W10" s="10" t="n">
        <v>0</v>
      </c>
      <c r="X10" s="11">
        <f>V10-W10</f>
        <v/>
      </c>
      <c r="Y10" s="9" t="n">
        <v>0</v>
      </c>
      <c r="Z10" s="10" t="n">
        <v>0</v>
      </c>
      <c r="AA10" s="10" t="n">
        <v>4</v>
      </c>
      <c r="AB10" s="10" t="n">
        <v>0</v>
      </c>
      <c r="AC10" s="10" t="n">
        <v>4</v>
      </c>
      <c r="AD10" s="10" t="n">
        <v>0</v>
      </c>
      <c r="AE10" s="10">
        <f>AC10-AD10</f>
        <v/>
      </c>
      <c r="AF10" s="10" t="n">
        <v>0</v>
      </c>
      <c r="AG10" s="10" t="n">
        <v>0</v>
      </c>
      <c r="AH10" s="11">
        <f>AF10-AG10</f>
        <v/>
      </c>
      <c r="AI10" s="9" t="n">
        <v>2</v>
      </c>
      <c r="AJ10" s="10" t="n">
        <v>0</v>
      </c>
      <c r="AK10" s="10" t="n">
        <v>2</v>
      </c>
      <c r="AL10" s="10" t="n">
        <v>0</v>
      </c>
      <c r="AM10" s="10" t="n">
        <v>4</v>
      </c>
      <c r="AN10" s="10" t="n">
        <v>0</v>
      </c>
      <c r="AO10" s="10">
        <f>AM10-AN10</f>
        <v/>
      </c>
      <c r="AP10" s="10" t="n">
        <v>1554.75</v>
      </c>
      <c r="AQ10" s="10" t="n">
        <v>0</v>
      </c>
      <c r="AR10" s="11">
        <f>AP10-AQ10</f>
        <v/>
      </c>
      <c r="AS10" s="9" t="n">
        <v>7</v>
      </c>
      <c r="AT10" s="10" t="n">
        <v>0</v>
      </c>
      <c r="AU10" s="10" t="n">
        <v>2</v>
      </c>
      <c r="AV10" s="10" t="n">
        <v>0</v>
      </c>
      <c r="AW10" s="10" t="n">
        <v>9</v>
      </c>
      <c r="AX10" s="10" t="n">
        <v>0</v>
      </c>
      <c r="AY10" s="10">
        <f>AW10-AX10</f>
        <v/>
      </c>
      <c r="AZ10" s="10" t="n">
        <v>4905</v>
      </c>
      <c r="BA10" s="10" t="n">
        <v>0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МТ</t>
        </is>
      </c>
      <c r="D11" s="8" t="inlineStr">
        <is>
          <t>Евдокимов Илья Игоревич</t>
        </is>
      </c>
      <c r="E11" s="9" t="n">
        <v>2</v>
      </c>
      <c r="F11" s="10" t="n">
        <v>0</v>
      </c>
      <c r="G11" s="10" t="n">
        <v>1</v>
      </c>
      <c r="H11" s="10" t="n">
        <v>0</v>
      </c>
      <c r="I11" s="10" t="n">
        <v>3</v>
      </c>
      <c r="J11" s="10" t="n">
        <v>10.10069618237248</v>
      </c>
      <c r="K11" s="10">
        <f>I11-J11</f>
        <v/>
      </c>
      <c r="L11" s="10" t="n">
        <v>4380</v>
      </c>
      <c r="M11" s="10" t="n">
        <v>15090.40594870519</v>
      </c>
      <c r="N11" s="11">
        <f>L11-M11</f>
        <v/>
      </c>
      <c r="O11" s="9" t="n">
        <v>23</v>
      </c>
      <c r="P11" s="10" t="n">
        <v>8</v>
      </c>
      <c r="Q11" s="10" t="n">
        <v>1</v>
      </c>
      <c r="R11" s="10" t="n">
        <v>0</v>
      </c>
      <c r="S11" s="10" t="n">
        <v>32</v>
      </c>
      <c r="T11" s="10" t="n">
        <v>32.22482595440688</v>
      </c>
      <c r="U11" s="10">
        <f>S11-T11</f>
        <v/>
      </c>
      <c r="V11" s="10" t="n">
        <v>53099.62</v>
      </c>
      <c r="W11" s="10" t="n">
        <v>49727.39851282369</v>
      </c>
      <c r="X11" s="11">
        <f>V11-W11</f>
        <v/>
      </c>
      <c r="Y11" s="9" t="n">
        <v>18</v>
      </c>
      <c r="Z11" s="10" t="n">
        <v>9</v>
      </c>
      <c r="AA11" s="10" t="n">
        <v>1</v>
      </c>
      <c r="AB11" s="10" t="n">
        <v>0</v>
      </c>
      <c r="AC11" s="10" t="n">
        <v>28</v>
      </c>
      <c r="AD11" s="10" t="n">
        <v>32.22482595440688</v>
      </c>
      <c r="AE11" s="10">
        <f>AC11-AD11</f>
        <v/>
      </c>
      <c r="AF11" s="10" t="n">
        <v>43574.88</v>
      </c>
      <c r="AG11" s="10" t="n">
        <v>49727.39851282369</v>
      </c>
      <c r="AH11" s="11">
        <f>AF11-AG11</f>
        <v/>
      </c>
      <c r="AI11" s="9" t="n">
        <v>22</v>
      </c>
      <c r="AJ11" s="10" t="n">
        <v>6</v>
      </c>
      <c r="AK11" s="10" t="n">
        <v>0</v>
      </c>
      <c r="AL11" s="10" t="n">
        <v>0</v>
      </c>
      <c r="AM11" s="10" t="n">
        <v>28</v>
      </c>
      <c r="AN11" s="10" t="n">
        <v>32.22482595440688</v>
      </c>
      <c r="AO11" s="10">
        <f>AM11-AN11</f>
        <v/>
      </c>
      <c r="AP11" s="10" t="n">
        <v>47298.21</v>
      </c>
      <c r="AQ11" s="10" t="n">
        <v>49727.39851282369</v>
      </c>
      <c r="AR11" s="11">
        <f>AP11-AQ11</f>
        <v/>
      </c>
      <c r="AS11" s="9" t="n">
        <v>21</v>
      </c>
      <c r="AT11" s="10" t="n">
        <v>6</v>
      </c>
      <c r="AU11" s="10" t="n">
        <v>1</v>
      </c>
      <c r="AV11" s="10" t="n">
        <v>0</v>
      </c>
      <c r="AW11" s="10" t="n">
        <v>28</v>
      </c>
      <c r="AX11" s="10" t="n">
        <v>32.2248259544069</v>
      </c>
      <c r="AY11" s="10">
        <f>AW11-AX11</f>
        <v/>
      </c>
      <c r="AZ11" s="10" t="n">
        <v>43478.84</v>
      </c>
      <c r="BA11" s="10" t="n">
        <v>49727.39851282375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IFERROR(BH11/31*31,0)</f>
        <v/>
      </c>
    </row>
    <row r="12">
      <c r="A12" s="8" t="n">
        <v>7</v>
      </c>
      <c r="B12" s="8" t="inlineStr"/>
      <c r="C12" s="8" t="inlineStr">
        <is>
          <t>Вне плана</t>
        </is>
      </c>
      <c r="D12" s="8" t="inlineStr">
        <is>
          <t>Кузьмичев Кирилл Константинович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>
        <f>I12-J12</f>
        <v/>
      </c>
      <c r="L12" s="10" t="n">
        <v>0</v>
      </c>
      <c r="M12" s="10" t="n">
        <v>0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>
        <f>S12-T12</f>
        <v/>
      </c>
      <c r="V12" s="10" t="n">
        <v>0</v>
      </c>
      <c r="W12" s="10" t="n">
        <v>0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>
        <f>AC12-AD12</f>
        <v/>
      </c>
      <c r="AF12" s="10" t="n">
        <v>0</v>
      </c>
      <c r="AG12" s="10" t="n">
        <v>0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>
        <f>AM12-AN12</f>
        <v/>
      </c>
      <c r="AP12" s="10" t="n">
        <v>0</v>
      </c>
      <c r="AQ12" s="10" t="n">
        <v>0</v>
      </c>
      <c r="AR12" s="11">
        <f>AP12-AQ12</f>
        <v/>
      </c>
      <c r="AS12" s="9" t="n">
        <v>14</v>
      </c>
      <c r="AT12" s="10" t="n">
        <v>0</v>
      </c>
      <c r="AU12" s="10" t="n">
        <v>12</v>
      </c>
      <c r="AV12" s="10" t="n">
        <v>0</v>
      </c>
      <c r="AW12" s="10" t="n">
        <v>26</v>
      </c>
      <c r="AX12" s="10" t="n">
        <v>0</v>
      </c>
      <c r="AY12" s="10">
        <f>AW12-AX12</f>
        <v/>
      </c>
      <c r="AZ12" s="10" t="n">
        <v>17825</v>
      </c>
      <c r="BA12" s="10" t="n">
        <v>0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МТ</t>
        </is>
      </c>
      <c r="D13" s="8" t="inlineStr">
        <is>
          <t>Мартынов Андрей Викторович</t>
        </is>
      </c>
      <c r="E13" s="9" t="n">
        <v>4</v>
      </c>
      <c r="F13" s="10" t="n">
        <v>3</v>
      </c>
      <c r="G13" s="10" t="n">
        <v>0</v>
      </c>
      <c r="H13" s="10" t="n">
        <v>0</v>
      </c>
      <c r="I13" s="10" t="n">
        <v>7</v>
      </c>
      <c r="J13" s="10" t="n">
        <v>9.955362424352733</v>
      </c>
      <c r="K13" s="10">
        <f>I13-J13</f>
        <v/>
      </c>
      <c r="L13" s="10" t="n">
        <v>10623</v>
      </c>
      <c r="M13" s="10" t="n">
        <v>13101.85712742721</v>
      </c>
      <c r="N13" s="11">
        <f>L13-M13</f>
        <v/>
      </c>
      <c r="O13" s="9" t="n">
        <v>12</v>
      </c>
      <c r="P13" s="10" t="n">
        <v>17</v>
      </c>
      <c r="Q13" s="10" t="n">
        <v>0</v>
      </c>
      <c r="R13" s="10" t="n">
        <v>0</v>
      </c>
      <c r="S13" s="10" t="n">
        <v>29</v>
      </c>
      <c r="T13" s="10" t="n">
        <v>31.76115939391181</v>
      </c>
      <c r="U13" s="10">
        <f>S13-T13</f>
        <v/>
      </c>
      <c r="V13" s="10" t="n">
        <v>35348.25</v>
      </c>
      <c r="W13" s="10" t="n">
        <v>43174.53571814318</v>
      </c>
      <c r="X13" s="11">
        <f>V13-W13</f>
        <v/>
      </c>
      <c r="Y13" s="9" t="n">
        <v>12</v>
      </c>
      <c r="Z13" s="10" t="n">
        <v>15</v>
      </c>
      <c r="AA13" s="10" t="n">
        <v>0</v>
      </c>
      <c r="AB13" s="10" t="n">
        <v>0</v>
      </c>
      <c r="AC13" s="10" t="n">
        <v>27</v>
      </c>
      <c r="AD13" s="10" t="n">
        <v>31.76115939391181</v>
      </c>
      <c r="AE13" s="10">
        <f>AC13-AD13</f>
        <v/>
      </c>
      <c r="AF13" s="10" t="n">
        <v>35025.75</v>
      </c>
      <c r="AG13" s="10" t="n">
        <v>43174.53571814318</v>
      </c>
      <c r="AH13" s="11">
        <f>AF13-AG13</f>
        <v/>
      </c>
      <c r="AI13" s="9" t="n">
        <v>15</v>
      </c>
      <c r="AJ13" s="10" t="n">
        <v>17</v>
      </c>
      <c r="AK13" s="10" t="n">
        <v>1</v>
      </c>
      <c r="AL13" s="10" t="n">
        <v>0</v>
      </c>
      <c r="AM13" s="10" t="n">
        <v>33</v>
      </c>
      <c r="AN13" s="10" t="n">
        <v>31.76115939391181</v>
      </c>
      <c r="AO13" s="10">
        <f>AM13-AN13</f>
        <v/>
      </c>
      <c r="AP13" s="10" t="n">
        <v>43986.95</v>
      </c>
      <c r="AQ13" s="10" t="n">
        <v>43174.53571814318</v>
      </c>
      <c r="AR13" s="11">
        <f>AP13-AQ13</f>
        <v/>
      </c>
      <c r="AS13" s="9" t="n">
        <v>14</v>
      </c>
      <c r="AT13" s="10" t="n">
        <v>16</v>
      </c>
      <c r="AU13" s="10" t="n">
        <v>0</v>
      </c>
      <c r="AV13" s="10" t="n">
        <v>0</v>
      </c>
      <c r="AW13" s="10" t="n">
        <v>30</v>
      </c>
      <c r="AX13" s="10" t="n">
        <v>31.76115939391183</v>
      </c>
      <c r="AY13" s="10">
        <f>AW13-AX13</f>
        <v/>
      </c>
      <c r="AZ13" s="10" t="n">
        <v>42008.35</v>
      </c>
      <c r="BA13" s="10" t="n">
        <v>43174.53571814324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IFERROR(BH13/31*31,0)</f>
        <v/>
      </c>
    </row>
    <row r="14">
      <c r="A14" s="8" t="n">
        <v>9</v>
      </c>
      <c r="B14" s="8" t="inlineStr">
        <is>
          <t>2026-03-01</t>
        </is>
      </c>
      <c r="C14" s="8" t="inlineStr">
        <is>
          <t>МТ</t>
        </is>
      </c>
      <c r="D14" s="8" t="inlineStr">
        <is>
          <t>Мельников Никита Алексеевич</t>
        </is>
      </c>
      <c r="E14" s="9" t="n">
        <v>3</v>
      </c>
      <c r="F14" s="10" t="n">
        <v>0</v>
      </c>
      <c r="G14" s="10" t="n">
        <v>0</v>
      </c>
      <c r="H14" s="10" t="n">
        <v>0</v>
      </c>
      <c r="I14" s="10" t="n">
        <v>3</v>
      </c>
      <c r="J14" s="10" t="n">
        <v>5.522682804750422</v>
      </c>
      <c r="K14" s="10">
        <f>I14-J14</f>
        <v/>
      </c>
      <c r="L14" s="10" t="n">
        <v>6373.75</v>
      </c>
      <c r="M14" s="10" t="n">
        <v>10062.62116299173</v>
      </c>
      <c r="N14" s="11">
        <f>L14-M14</f>
        <v/>
      </c>
      <c r="O14" s="9" t="n">
        <v>11</v>
      </c>
      <c r="P14" s="10" t="n">
        <v>0</v>
      </c>
      <c r="Q14" s="10" t="n">
        <v>0</v>
      </c>
      <c r="R14" s="10" t="n">
        <v>0</v>
      </c>
      <c r="S14" s="10" t="n">
        <v>11</v>
      </c>
      <c r="T14" s="10" t="n">
        <v>17.61932929881239</v>
      </c>
      <c r="U14" s="10">
        <f>S14-T14</f>
        <v/>
      </c>
      <c r="V14" s="10" t="n">
        <v>23236.75</v>
      </c>
      <c r="W14" s="10" t="n">
        <v>33159.34470925206</v>
      </c>
      <c r="X14" s="11">
        <f>V14-W14</f>
        <v/>
      </c>
      <c r="Y14" s="9" t="n">
        <v>6</v>
      </c>
      <c r="Z14" s="10" t="n">
        <v>0</v>
      </c>
      <c r="AA14" s="10" t="n">
        <v>1</v>
      </c>
      <c r="AB14" s="10" t="n">
        <v>0</v>
      </c>
      <c r="AC14" s="10" t="n">
        <v>7</v>
      </c>
      <c r="AD14" s="10" t="n">
        <v>17.61932929881239</v>
      </c>
      <c r="AE14" s="10">
        <f>AC14-AD14</f>
        <v/>
      </c>
      <c r="AF14" s="10" t="n">
        <v>10293</v>
      </c>
      <c r="AG14" s="10" t="n">
        <v>33159.34470925206</v>
      </c>
      <c r="AH14" s="11">
        <f>AF14-AG14</f>
        <v/>
      </c>
      <c r="AI14" s="9" t="n">
        <v>10</v>
      </c>
      <c r="AJ14" s="10" t="n">
        <v>0</v>
      </c>
      <c r="AK14" s="10" t="n">
        <v>5</v>
      </c>
      <c r="AL14" s="10" t="n">
        <v>0</v>
      </c>
      <c r="AM14" s="10" t="n">
        <v>15</v>
      </c>
      <c r="AN14" s="10" t="n">
        <v>17.61932929881239</v>
      </c>
      <c r="AO14" s="10">
        <f>AM14-AN14</f>
        <v/>
      </c>
      <c r="AP14" s="10" t="n">
        <v>21243</v>
      </c>
      <c r="AQ14" s="10" t="n">
        <v>33159.34470925206</v>
      </c>
      <c r="AR14" s="11">
        <f>AP14-AQ14</f>
        <v/>
      </c>
      <c r="AS14" s="9" t="n">
        <v>11</v>
      </c>
      <c r="AT14" s="10" t="n">
        <v>0</v>
      </c>
      <c r="AU14" s="10" t="n">
        <v>1</v>
      </c>
      <c r="AV14" s="10" t="n">
        <v>0</v>
      </c>
      <c r="AW14" s="10" t="n">
        <v>12</v>
      </c>
      <c r="AX14" s="10" t="n">
        <v>17.6193292988124</v>
      </c>
      <c r="AY14" s="10">
        <f>AW14-AX14</f>
        <v/>
      </c>
      <c r="AZ14" s="10" t="n">
        <v>23433</v>
      </c>
      <c r="BA14" s="10" t="n">
        <v>33159.3447092521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IFERROR(BH14/31*31,0)</f>
        <v/>
      </c>
    </row>
    <row r="15">
      <c r="A15" s="8" t="n">
        <v>10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Перевалова Анастасия Владимировна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3.633343950493698</v>
      </c>
      <c r="K15" s="10">
        <f>I15-J15</f>
        <v/>
      </c>
      <c r="L15" s="10" t="n">
        <v>0</v>
      </c>
      <c r="M15" s="10" t="n">
        <v>5182.919800139399</v>
      </c>
      <c r="N15" s="11">
        <f>L15-M15</f>
        <v/>
      </c>
      <c r="O15" s="9" t="n">
        <v>12</v>
      </c>
      <c r="P15" s="10" t="n">
        <v>0</v>
      </c>
      <c r="Q15" s="10" t="n">
        <v>0</v>
      </c>
      <c r="R15" s="10" t="n">
        <v>0</v>
      </c>
      <c r="S15" s="10" t="n">
        <v>12</v>
      </c>
      <c r="T15" s="10" t="n">
        <v>11.59166401237657</v>
      </c>
      <c r="U15" s="10">
        <f>S15-T15</f>
        <v/>
      </c>
      <c r="V15" s="10" t="n">
        <v>17758.25</v>
      </c>
      <c r="W15" s="10" t="n">
        <v>17079.27004996514</v>
      </c>
      <c r="X15" s="11">
        <f>V15-W15</f>
        <v/>
      </c>
      <c r="Y15" s="9" t="n">
        <v>10</v>
      </c>
      <c r="Z15" s="10" t="n">
        <v>0</v>
      </c>
      <c r="AA15" s="10" t="n">
        <v>0</v>
      </c>
      <c r="AB15" s="10" t="n">
        <v>0</v>
      </c>
      <c r="AC15" s="10" t="n">
        <v>10</v>
      </c>
      <c r="AD15" s="10" t="n">
        <v>11.59166401237657</v>
      </c>
      <c r="AE15" s="10">
        <f>AC15-AD15</f>
        <v/>
      </c>
      <c r="AF15" s="10" t="n">
        <v>16497.25</v>
      </c>
      <c r="AG15" s="10" t="n">
        <v>17079.27004996514</v>
      </c>
      <c r="AH15" s="11">
        <f>AF15-AG15</f>
        <v/>
      </c>
      <c r="AI15" s="9" t="n">
        <v>9</v>
      </c>
      <c r="AJ15" s="10" t="n">
        <v>0</v>
      </c>
      <c r="AK15" s="10" t="n">
        <v>0</v>
      </c>
      <c r="AL15" s="10" t="n">
        <v>0</v>
      </c>
      <c r="AM15" s="10" t="n">
        <v>9</v>
      </c>
      <c r="AN15" s="10" t="n">
        <v>11.59166401237657</v>
      </c>
      <c r="AO15" s="10">
        <f>AM15-AN15</f>
        <v/>
      </c>
      <c r="AP15" s="10" t="n">
        <v>15106.25</v>
      </c>
      <c r="AQ15" s="10" t="n">
        <v>17079.27004996514</v>
      </c>
      <c r="AR15" s="11">
        <f>AP15-AQ15</f>
        <v/>
      </c>
      <c r="AS15" s="9" t="n">
        <v>9</v>
      </c>
      <c r="AT15" s="10" t="n">
        <v>0</v>
      </c>
      <c r="AU15" s="10" t="n">
        <v>0</v>
      </c>
      <c r="AV15" s="10" t="n">
        <v>0</v>
      </c>
      <c r="AW15" s="10" t="n">
        <v>9</v>
      </c>
      <c r="AX15" s="10" t="n">
        <v>11.59166401237658</v>
      </c>
      <c r="AY15" s="10">
        <f>AW15-AX15</f>
        <v/>
      </c>
      <c r="AZ15" s="10" t="n">
        <v>14958.75</v>
      </c>
      <c r="BA15" s="10" t="n">
        <v>17079.27004996517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IFERROR(BH15/31*31,0)</f>
        <v/>
      </c>
    </row>
    <row r="16">
      <c r="A16" s="8" t="n">
        <v>11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Прокашева Ксения Александровна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0.5086681530691177</v>
      </c>
      <c r="K16" s="10">
        <f>I16-J16</f>
        <v/>
      </c>
      <c r="L16" s="10" t="n">
        <v>0</v>
      </c>
      <c r="M16" s="10" t="n">
        <v>578.2305083148717</v>
      </c>
      <c r="N16" s="11">
        <f>L16-M16</f>
        <v/>
      </c>
      <c r="O16" s="9" t="n">
        <v>1</v>
      </c>
      <c r="P16" s="10" t="n">
        <v>0</v>
      </c>
      <c r="Q16" s="10" t="n">
        <v>0</v>
      </c>
      <c r="R16" s="10" t="n">
        <v>0</v>
      </c>
      <c r="S16" s="10" t="n">
        <v>1</v>
      </c>
      <c r="T16" s="10" t="n">
        <v>1.62283296173272</v>
      </c>
      <c r="U16" s="10">
        <f>S16-T16</f>
        <v/>
      </c>
      <c r="V16" s="10" t="n">
        <v>1690</v>
      </c>
      <c r="W16" s="10" t="n">
        <v>1905.442372921282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1.62283296173272</v>
      </c>
      <c r="AE16" s="10">
        <f>AC16-AD16</f>
        <v/>
      </c>
      <c r="AF16" s="10" t="n">
        <v>0</v>
      </c>
      <c r="AG16" s="10" t="n">
        <v>1905.442372921282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1.62283296173272</v>
      </c>
      <c r="AO16" s="10">
        <f>AM16-AN16</f>
        <v/>
      </c>
      <c r="AP16" s="10" t="n">
        <v>0</v>
      </c>
      <c r="AQ16" s="10" t="n">
        <v>1905.442372921282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1.622832961732721</v>
      </c>
      <c r="AY16" s="10">
        <f>AW16-AX16</f>
        <v/>
      </c>
      <c r="AZ16" s="10" t="n">
        <v>0</v>
      </c>
      <c r="BA16" s="10" t="n">
        <v>1905.442372921284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IFERROR(BH16/31*31,0)</f>
        <v/>
      </c>
    </row>
    <row r="17">
      <c r="A17" s="8" t="n">
        <v>12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Рябинина Полина Евгеньевна</t>
        </is>
      </c>
      <c r="E17" s="9" t="n">
        <v>4</v>
      </c>
      <c r="F17" s="10" t="n">
        <v>0</v>
      </c>
      <c r="G17" s="10" t="n">
        <v>0</v>
      </c>
      <c r="H17" s="10" t="n">
        <v>0</v>
      </c>
      <c r="I17" s="10" t="n">
        <v>4</v>
      </c>
      <c r="J17" s="10" t="n">
        <v>4.287345861582564</v>
      </c>
      <c r="K17" s="10">
        <f>I17-J17</f>
        <v/>
      </c>
      <c r="L17" s="10" t="n">
        <v>5753</v>
      </c>
      <c r="M17" s="10" t="n">
        <v>5859.872590361688</v>
      </c>
      <c r="N17" s="11">
        <f>L17-M17</f>
        <v/>
      </c>
      <c r="O17" s="9" t="n">
        <v>15</v>
      </c>
      <c r="P17" s="10" t="n">
        <v>0</v>
      </c>
      <c r="Q17" s="10" t="n">
        <v>1</v>
      </c>
      <c r="R17" s="10" t="n">
        <v>0</v>
      </c>
      <c r="S17" s="10" t="n">
        <v>16</v>
      </c>
      <c r="T17" s="10" t="n">
        <v>13.67816353460436</v>
      </c>
      <c r="U17" s="10">
        <f>S17-T17</f>
        <v/>
      </c>
      <c r="V17" s="10" t="n">
        <v>22810</v>
      </c>
      <c r="W17" s="10" t="n">
        <v>19310.03185240957</v>
      </c>
      <c r="X17" s="11">
        <f>V17-W17</f>
        <v/>
      </c>
      <c r="Y17" s="9" t="n">
        <v>15</v>
      </c>
      <c r="Z17" s="10" t="n">
        <v>0</v>
      </c>
      <c r="AA17" s="10" t="n">
        <v>3</v>
      </c>
      <c r="AB17" s="10" t="n">
        <v>0</v>
      </c>
      <c r="AC17" s="10" t="n">
        <v>18</v>
      </c>
      <c r="AD17" s="10" t="n">
        <v>13.67816353460436</v>
      </c>
      <c r="AE17" s="10">
        <f>AC17-AD17</f>
        <v/>
      </c>
      <c r="AF17" s="10" t="n">
        <v>21081.5</v>
      </c>
      <c r="AG17" s="10" t="n">
        <v>19310.03185240957</v>
      </c>
      <c r="AH17" s="11">
        <f>AF17-AG17</f>
        <v/>
      </c>
      <c r="AI17" s="9" t="n">
        <v>16</v>
      </c>
      <c r="AJ17" s="10" t="n">
        <v>1</v>
      </c>
      <c r="AK17" s="10" t="n">
        <v>1</v>
      </c>
      <c r="AL17" s="10" t="n">
        <v>0</v>
      </c>
      <c r="AM17" s="10" t="n">
        <v>18</v>
      </c>
      <c r="AN17" s="10" t="n">
        <v>13.67816353460436</v>
      </c>
      <c r="AO17" s="10">
        <f>AM17-AN17</f>
        <v/>
      </c>
      <c r="AP17" s="10" t="n">
        <v>23620.5</v>
      </c>
      <c r="AQ17" s="10" t="n">
        <v>19310.03185240957</v>
      </c>
      <c r="AR17" s="11">
        <f>AP17-AQ17</f>
        <v/>
      </c>
      <c r="AS17" s="9" t="n">
        <v>17</v>
      </c>
      <c r="AT17" s="10" t="n">
        <v>1</v>
      </c>
      <c r="AU17" s="10" t="n">
        <v>0</v>
      </c>
      <c r="AV17" s="10" t="n">
        <v>0</v>
      </c>
      <c r="AW17" s="10" t="n">
        <v>18</v>
      </c>
      <c r="AX17" s="10" t="n">
        <v>13.67816353460437</v>
      </c>
      <c r="AY17" s="10">
        <f>AW17-AX17</f>
        <v/>
      </c>
      <c r="AZ17" s="10" t="n">
        <v>25501</v>
      </c>
      <c r="BA17" s="10" t="n">
        <v>19310.0318524096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IFERROR(BH17/31*31,0)</f>
        <v/>
      </c>
    </row>
    <row r="18">
      <c r="A18" s="8" t="n">
        <v>13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Черных Данила Русланович</t>
        </is>
      </c>
      <c r="E18" s="9" t="n">
        <v>5</v>
      </c>
      <c r="F18" s="10" t="n">
        <v>0</v>
      </c>
      <c r="G18" s="10" t="n">
        <v>0</v>
      </c>
      <c r="H18" s="10" t="n">
        <v>0</v>
      </c>
      <c r="I18" s="10" t="n">
        <v>5</v>
      </c>
      <c r="J18" s="10" t="n">
        <v>9.228693634253993</v>
      </c>
      <c r="K18" s="10">
        <f>I18-J18</f>
        <v/>
      </c>
      <c r="L18" s="10" t="n">
        <v>8350.5</v>
      </c>
      <c r="M18" s="10" t="n">
        <v>12410.80115407529</v>
      </c>
      <c r="N18" s="11">
        <f>L18-M18</f>
        <v/>
      </c>
      <c r="O18" s="9" t="n">
        <v>20</v>
      </c>
      <c r="P18" s="10" t="n">
        <v>7</v>
      </c>
      <c r="Q18" s="10" t="n">
        <v>0</v>
      </c>
      <c r="R18" s="10" t="n">
        <v>0</v>
      </c>
      <c r="S18" s="10" t="n">
        <v>27</v>
      </c>
      <c r="T18" s="10" t="n">
        <v>29.4428265914365</v>
      </c>
      <c r="U18" s="10">
        <f>S18-T18</f>
        <v/>
      </c>
      <c r="V18" s="10" t="n">
        <v>36571</v>
      </c>
      <c r="W18" s="10" t="n">
        <v>40897.29971148116</v>
      </c>
      <c r="X18" s="11">
        <f>V18-W18</f>
        <v/>
      </c>
      <c r="Y18" s="9" t="n">
        <v>20</v>
      </c>
      <c r="Z18" s="10" t="n">
        <v>7</v>
      </c>
      <c r="AA18" s="10" t="n">
        <v>0</v>
      </c>
      <c r="AB18" s="10" t="n">
        <v>0</v>
      </c>
      <c r="AC18" s="10" t="n">
        <v>27</v>
      </c>
      <c r="AD18" s="10" t="n">
        <v>29.4428265914365</v>
      </c>
      <c r="AE18" s="10">
        <f>AC18-AD18</f>
        <v/>
      </c>
      <c r="AF18" s="10" t="n">
        <v>36793.5</v>
      </c>
      <c r="AG18" s="10" t="n">
        <v>40897.29971148116</v>
      </c>
      <c r="AH18" s="11">
        <f>AF18-AG18</f>
        <v/>
      </c>
      <c r="AI18" s="9" t="n">
        <v>20</v>
      </c>
      <c r="AJ18" s="10" t="n">
        <v>7</v>
      </c>
      <c r="AK18" s="10" t="n">
        <v>2</v>
      </c>
      <c r="AL18" s="10" t="n">
        <v>0</v>
      </c>
      <c r="AM18" s="10" t="n">
        <v>29</v>
      </c>
      <c r="AN18" s="10" t="n">
        <v>29.4428265914365</v>
      </c>
      <c r="AO18" s="10">
        <f>AM18-AN18</f>
        <v/>
      </c>
      <c r="AP18" s="10" t="n">
        <v>39012.5</v>
      </c>
      <c r="AQ18" s="10" t="n">
        <v>40897.29971148116</v>
      </c>
      <c r="AR18" s="11">
        <f>AP18-AQ18</f>
        <v/>
      </c>
      <c r="AS18" s="9" t="n">
        <v>19</v>
      </c>
      <c r="AT18" s="10" t="n">
        <v>6</v>
      </c>
      <c r="AU18" s="10" t="n">
        <v>0</v>
      </c>
      <c r="AV18" s="10" t="n">
        <v>0</v>
      </c>
      <c r="AW18" s="10" t="n">
        <v>25</v>
      </c>
      <c r="AX18" s="10" t="n">
        <v>29.44282659143651</v>
      </c>
      <c r="AY18" s="10">
        <f>AW18-AX18</f>
        <v/>
      </c>
      <c r="AZ18" s="10" t="n">
        <v>36367.5</v>
      </c>
      <c r="BA18" s="10" t="n">
        <v>40897.29971148122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IFERROR(BH18/31*31,0)</f>
        <v/>
      </c>
    </row>
    <row r="19">
      <c r="A19" s="8" t="n">
        <v>14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Юркова Маргарита Вадимовна</t>
        </is>
      </c>
      <c r="E19" s="9" t="n">
        <v>1</v>
      </c>
      <c r="F19" s="10" t="n">
        <v>0</v>
      </c>
      <c r="G19" s="10" t="n">
        <v>0</v>
      </c>
      <c r="H19" s="10" t="n">
        <v>0</v>
      </c>
      <c r="I19" s="10" t="n">
        <v>1</v>
      </c>
      <c r="J19" s="10" t="n">
        <v>1.671338217227101</v>
      </c>
      <c r="K19" s="10">
        <f>I19-J19</f>
        <v/>
      </c>
      <c r="L19" s="10" t="n">
        <v>1890</v>
      </c>
      <c r="M19" s="10" t="n">
        <v>1685.330383990907</v>
      </c>
      <c r="N19" s="11">
        <f>L19-M19</f>
        <v/>
      </c>
      <c r="O19" s="9" t="n">
        <v>3</v>
      </c>
      <c r="P19" s="10" t="n">
        <v>1</v>
      </c>
      <c r="Q19" s="10" t="n">
        <v>2</v>
      </c>
      <c r="R19" s="10" t="n">
        <v>0</v>
      </c>
      <c r="S19" s="10" t="n">
        <v>6</v>
      </c>
      <c r="T19" s="10" t="n">
        <v>5.332165445693224</v>
      </c>
      <c r="U19" s="10">
        <f>S19-T19</f>
        <v/>
      </c>
      <c r="V19" s="10" t="n">
        <v>6212.5</v>
      </c>
      <c r="W19" s="10" t="n">
        <v>5553.667404002272</v>
      </c>
      <c r="X19" s="11">
        <f>V19-W19</f>
        <v/>
      </c>
      <c r="Y19" s="9" t="n">
        <v>4</v>
      </c>
      <c r="Z19" s="10" t="n">
        <v>2</v>
      </c>
      <c r="AA19" s="10" t="n">
        <v>1</v>
      </c>
      <c r="AB19" s="10" t="n">
        <v>0</v>
      </c>
      <c r="AC19" s="10" t="n">
        <v>7</v>
      </c>
      <c r="AD19" s="10" t="n">
        <v>5.332165445693224</v>
      </c>
      <c r="AE19" s="10">
        <f>AC19-AD19</f>
        <v/>
      </c>
      <c r="AF19" s="10" t="n">
        <v>10365</v>
      </c>
      <c r="AG19" s="10" t="n">
        <v>5553.667404002272</v>
      </c>
      <c r="AH19" s="11">
        <f>AF19-AG19</f>
        <v/>
      </c>
      <c r="AI19" s="9" t="n">
        <v>4</v>
      </c>
      <c r="AJ19" s="10" t="n">
        <v>4</v>
      </c>
      <c r="AK19" s="10" t="n">
        <v>0</v>
      </c>
      <c r="AL19" s="10" t="n">
        <v>0</v>
      </c>
      <c r="AM19" s="10" t="n">
        <v>8</v>
      </c>
      <c r="AN19" s="10" t="n">
        <v>5.332165445693224</v>
      </c>
      <c r="AO19" s="10">
        <f>AM19-AN19</f>
        <v/>
      </c>
      <c r="AP19" s="10" t="n">
        <v>10799</v>
      </c>
      <c r="AQ19" s="10" t="n">
        <v>5553.667404002272</v>
      </c>
      <c r="AR19" s="11">
        <f>AP19-AQ19</f>
        <v/>
      </c>
      <c r="AS19" s="9" t="n">
        <v>4</v>
      </c>
      <c r="AT19" s="10" t="n">
        <v>1</v>
      </c>
      <c r="AU19" s="10" t="n">
        <v>2</v>
      </c>
      <c r="AV19" s="10" t="n">
        <v>0</v>
      </c>
      <c r="AW19" s="10" t="n">
        <v>7</v>
      </c>
      <c r="AX19" s="10" t="n">
        <v>5.332165445693227</v>
      </c>
      <c r="AY19" s="10">
        <f>AW19-AX19</f>
        <v/>
      </c>
      <c r="AZ19" s="10" t="n">
        <v>6197</v>
      </c>
      <c r="BA19" s="10" t="n">
        <v>5553.667404002279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IFERROR(BH19/31*31,0)</f>
        <v/>
      </c>
    </row>
    <row r="20">
      <c r="A20" s="7" t="n"/>
      <c r="B20" s="7" t="n"/>
      <c r="C20" s="7" t="n"/>
      <c r="D20" s="7" t="inlineStr">
        <is>
          <t>Итого ТРЕНАЖЕРНЫЙ ЗАЛ</t>
        </is>
      </c>
      <c r="E20" s="12">
        <f>SUM(E6:E19)</f>
        <v/>
      </c>
      <c r="F20" s="13">
        <f>SUM(F6:F19)</f>
        <v/>
      </c>
      <c r="G20" s="13">
        <f>SUM(G6:G19)</f>
        <v/>
      </c>
      <c r="H20" s="13">
        <f>SUM(H6:H19)</f>
        <v/>
      </c>
      <c r="I20" s="13">
        <f>SUM(I6:I19)</f>
        <v/>
      </c>
      <c r="J20" s="13">
        <f>SUM(J6:J19)</f>
        <v/>
      </c>
      <c r="K20" s="13">
        <f>SUM(K6:K19)</f>
        <v/>
      </c>
      <c r="L20" s="13">
        <f>SUM(L6:L19)</f>
        <v/>
      </c>
      <c r="M20" s="13">
        <f>SUM(M6:M19)</f>
        <v/>
      </c>
      <c r="N20" s="14">
        <f>SUM(N6:N19)</f>
        <v/>
      </c>
      <c r="O20" s="12">
        <f>SUM(O6:O19)</f>
        <v/>
      </c>
      <c r="P20" s="13">
        <f>SUM(P6:P19)</f>
        <v/>
      </c>
      <c r="Q20" s="13">
        <f>SUM(Q6:Q19)</f>
        <v/>
      </c>
      <c r="R20" s="13">
        <f>SUM(R6:R19)</f>
        <v/>
      </c>
      <c r="S20" s="13">
        <f>SUM(S6:S19)</f>
        <v/>
      </c>
      <c r="T20" s="13">
        <f>SUM(T6:T19)</f>
        <v/>
      </c>
      <c r="U20" s="13">
        <f>SUM(U6:U19)</f>
        <v/>
      </c>
      <c r="V20" s="13">
        <f>SUM(V6:V19)</f>
        <v/>
      </c>
      <c r="W20" s="13">
        <f>SUM(W6:W19)</f>
        <v/>
      </c>
      <c r="X20" s="14">
        <f>SUM(X6:X19)</f>
        <v/>
      </c>
      <c r="Y20" s="12">
        <f>SUM(Y6:Y19)</f>
        <v/>
      </c>
      <c r="Z20" s="13">
        <f>SUM(Z6:Z19)</f>
        <v/>
      </c>
      <c r="AA20" s="13">
        <f>SUM(AA6:AA19)</f>
        <v/>
      </c>
      <c r="AB20" s="13">
        <f>SUM(AB6:AB19)</f>
        <v/>
      </c>
      <c r="AC20" s="13">
        <f>SUM(AC6:AC19)</f>
        <v/>
      </c>
      <c r="AD20" s="13">
        <f>SUM(AD6:AD19)</f>
        <v/>
      </c>
      <c r="AE20" s="13">
        <f>SUM(AE6:AE19)</f>
        <v/>
      </c>
      <c r="AF20" s="13">
        <f>SUM(AF6:AF19)</f>
        <v/>
      </c>
      <c r="AG20" s="13">
        <f>SUM(AG6:AG19)</f>
        <v/>
      </c>
      <c r="AH20" s="14">
        <f>SUM(AH6:AH19)</f>
        <v/>
      </c>
      <c r="AI20" s="12">
        <f>SUM(AI6:AI19)</f>
        <v/>
      </c>
      <c r="AJ20" s="13">
        <f>SUM(AJ6:AJ19)</f>
        <v/>
      </c>
      <c r="AK20" s="13">
        <f>SUM(AK6:AK19)</f>
        <v/>
      </c>
      <c r="AL20" s="13">
        <f>SUM(AL6:AL19)</f>
        <v/>
      </c>
      <c r="AM20" s="13">
        <f>SUM(AM6:AM19)</f>
        <v/>
      </c>
      <c r="AN20" s="13">
        <f>SUM(AN6:AN19)</f>
        <v/>
      </c>
      <c r="AO20" s="13">
        <f>SUM(AO6:AO19)</f>
        <v/>
      </c>
      <c r="AP20" s="13">
        <f>SUM(AP6:AP19)</f>
        <v/>
      </c>
      <c r="AQ20" s="13">
        <f>SUM(AQ6:AQ19)</f>
        <v/>
      </c>
      <c r="AR20" s="14">
        <f>SUM(AR6:AR19)</f>
        <v/>
      </c>
      <c r="AS20" s="12">
        <f>SUM(AS6:AS19)</f>
        <v/>
      </c>
      <c r="AT20" s="13">
        <f>SUM(AT6:AT19)</f>
        <v/>
      </c>
      <c r="AU20" s="13">
        <f>SUM(AU6:AU19)</f>
        <v/>
      </c>
      <c r="AV20" s="13">
        <f>SUM(AV6:AV19)</f>
        <v/>
      </c>
      <c r="AW20" s="13">
        <f>SUM(AW6:AW19)</f>
        <v/>
      </c>
      <c r="AX20" s="13">
        <f>SUM(AX6:AX19)</f>
        <v/>
      </c>
      <c r="AY20" s="13">
        <f>SUM(AY6:AY19)</f>
        <v/>
      </c>
      <c r="AZ20" s="13">
        <f>SUM(AZ6:AZ19)</f>
        <v/>
      </c>
      <c r="BA20" s="13">
        <f>SUM(BA6:BA19)</f>
        <v/>
      </c>
      <c r="BB20" s="14">
        <f>SUM(BB6:BB19)</f>
        <v/>
      </c>
      <c r="BC20" s="7">
        <f>SUM(BC6:BC19)</f>
        <v/>
      </c>
      <c r="BD20" s="13">
        <f>SUM(BD6:BD19)</f>
        <v/>
      </c>
      <c r="BE20" s="13">
        <f>SUM(BE6:BE19)</f>
        <v/>
      </c>
      <c r="BF20" s="13">
        <f>BE20-BD20</f>
        <v/>
      </c>
      <c r="BG20" s="13">
        <f>SUM(BG6:BG19)</f>
        <v/>
      </c>
      <c r="BH20" s="13">
        <f>SUM(BH6:BH19)</f>
        <v/>
      </c>
      <c r="BI20" s="13">
        <f>BH20-BG20</f>
        <v/>
      </c>
      <c r="BJ20" s="13">
        <f>IFERROR(BH20/31*31,0)</f>
        <v/>
      </c>
    </row>
    <row r="22">
      <c r="A22" s="7" t="n"/>
      <c r="B22" s="7" t="n"/>
      <c r="C22" s="7" t="n"/>
      <c r="D22" s="7" t="inlineStr">
        <is>
          <t>ГРУППОВЫЕ ПРОГРАММЫ</t>
        </is>
      </c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7" t="n"/>
      <c r="AI22" s="7" t="n"/>
      <c r="AJ22" s="7" t="n"/>
      <c r="AK22" s="7" t="n"/>
      <c r="AL22" s="7" t="n"/>
      <c r="AM22" s="7" t="n"/>
      <c r="AN22" s="7" t="n"/>
      <c r="AO22" s="7" t="n"/>
      <c r="AP22" s="7" t="n"/>
      <c r="AQ22" s="7" t="n"/>
      <c r="AR22" s="7" t="n"/>
      <c r="AS22" s="7" t="n"/>
      <c r="AT22" s="7" t="n"/>
      <c r="AU22" s="7" t="n"/>
      <c r="AV22" s="7" t="n"/>
      <c r="AW22" s="7" t="n"/>
      <c r="AX22" s="7" t="n"/>
      <c r="AY22" s="7" t="n"/>
      <c r="AZ22" s="7" t="n"/>
      <c r="BA22" s="7" t="n"/>
      <c r="BB22" s="7" t="n"/>
      <c r="BC22" s="7" t="n"/>
      <c r="BD22" s="7" t="n"/>
      <c r="BE22" s="7" t="n"/>
      <c r="BF22" s="7" t="n"/>
      <c r="BG22" s="7" t="n"/>
      <c r="BH22" s="7" t="n"/>
      <c r="BI22" s="7" t="n"/>
      <c r="BJ22" s="7" t="n"/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Арнст Марина Николаевна</t>
        </is>
      </c>
      <c r="E23" s="9" t="n">
        <v>1</v>
      </c>
      <c r="F23" s="10" t="n">
        <v>0</v>
      </c>
      <c r="G23" s="10" t="n">
        <v>0</v>
      </c>
      <c r="H23" s="10" t="n">
        <v>0</v>
      </c>
      <c r="I23" s="10" t="n">
        <v>1</v>
      </c>
      <c r="J23" s="10" t="n">
        <v>2.543340765345589</v>
      </c>
      <c r="K23" s="10">
        <f>I23-J23</f>
        <v/>
      </c>
      <c r="L23" s="10" t="n">
        <v>1890</v>
      </c>
      <c r="M23" s="10" t="n">
        <v>3448.228275194784</v>
      </c>
      <c r="N23" s="11">
        <f>L23-M23</f>
        <v/>
      </c>
      <c r="O23" s="9" t="n">
        <v>7</v>
      </c>
      <c r="P23" s="10" t="n">
        <v>3</v>
      </c>
      <c r="Q23" s="10" t="n">
        <v>2</v>
      </c>
      <c r="R23" s="10" t="n">
        <v>0</v>
      </c>
      <c r="S23" s="10" t="n">
        <v>12</v>
      </c>
      <c r="T23" s="10" t="n">
        <v>8.114164808663602</v>
      </c>
      <c r="U23" s="10">
        <f>S23-T23</f>
        <v/>
      </c>
      <c r="V23" s="10" t="n">
        <v>13699</v>
      </c>
      <c r="W23" s="10" t="n">
        <v>11362.9429312013</v>
      </c>
      <c r="X23" s="11">
        <f>V23-W23</f>
        <v/>
      </c>
      <c r="Y23" s="9" t="n">
        <v>9</v>
      </c>
      <c r="Z23" s="10" t="n">
        <v>0</v>
      </c>
      <c r="AA23" s="10" t="n">
        <v>0</v>
      </c>
      <c r="AB23" s="10" t="n">
        <v>0</v>
      </c>
      <c r="AC23" s="10" t="n">
        <v>9</v>
      </c>
      <c r="AD23" s="10" t="n">
        <v>8.114164808663602</v>
      </c>
      <c r="AE23" s="10">
        <f>AC23-AD23</f>
        <v/>
      </c>
      <c r="AF23" s="10" t="n">
        <v>17036.5</v>
      </c>
      <c r="AG23" s="10" t="n">
        <v>11362.9429312013</v>
      </c>
      <c r="AH23" s="11">
        <f>AF23-AG23</f>
        <v/>
      </c>
      <c r="AI23" s="9" t="n">
        <v>7</v>
      </c>
      <c r="AJ23" s="10" t="n">
        <v>4</v>
      </c>
      <c r="AK23" s="10" t="n">
        <v>0</v>
      </c>
      <c r="AL23" s="10" t="n">
        <v>0</v>
      </c>
      <c r="AM23" s="10" t="n">
        <v>11</v>
      </c>
      <c r="AN23" s="10" t="n">
        <v>8.114164808663602</v>
      </c>
      <c r="AO23" s="10">
        <f>AM23-AN23</f>
        <v/>
      </c>
      <c r="AP23" s="10" t="n">
        <v>15109</v>
      </c>
      <c r="AQ23" s="10" t="n">
        <v>11362.9429312013</v>
      </c>
      <c r="AR23" s="11">
        <f>AP23-AQ23</f>
        <v/>
      </c>
      <c r="AS23" s="9" t="n">
        <v>8</v>
      </c>
      <c r="AT23" s="10" t="n">
        <v>3</v>
      </c>
      <c r="AU23" s="10" t="n">
        <v>0</v>
      </c>
      <c r="AV23" s="10" t="n">
        <v>0</v>
      </c>
      <c r="AW23" s="10" t="n">
        <v>11</v>
      </c>
      <c r="AX23" s="10" t="n">
        <v>8.114164808663606</v>
      </c>
      <c r="AY23" s="10">
        <f>AW23-AX23</f>
        <v/>
      </c>
      <c r="AZ23" s="10" t="n">
        <v>17358.5</v>
      </c>
      <c r="BA23" s="10" t="n">
        <v>11362.94293120131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Колосовская Дарья Дмитриевна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>
        <f>I24-J24</f>
        <v/>
      </c>
      <c r="L24" s="10" t="n">
        <v>0</v>
      </c>
      <c r="M24" s="10" t="n">
        <v>126.9286481666792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>
        <f>S24-T24</f>
        <v/>
      </c>
      <c r="V24" s="10" t="n">
        <v>0</v>
      </c>
      <c r="W24" s="10" t="n">
        <v>418.2678379583301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>
        <f>AC24-AD24</f>
        <v/>
      </c>
      <c r="AF24" s="10" t="n">
        <v>0</v>
      </c>
      <c r="AG24" s="10" t="n">
        <v>418.2678379583301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>
        <f>AM24-AN24</f>
        <v/>
      </c>
      <c r="AP24" s="10" t="n">
        <v>0</v>
      </c>
      <c r="AQ24" s="10" t="n">
        <v>418.2678379583301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>
        <f>AW24-AX24</f>
        <v/>
      </c>
      <c r="AZ24" s="10" t="n">
        <v>0</v>
      </c>
      <c r="BA24" s="10" t="n">
        <v>418.2678379583306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МТ</t>
        </is>
      </c>
      <c r="D25" s="8" t="inlineStr">
        <is>
          <t>Куликова Юлия Владимировна</t>
        </is>
      </c>
      <c r="E25" s="9" t="n">
        <v>3</v>
      </c>
      <c r="F25" s="10" t="n">
        <v>0</v>
      </c>
      <c r="G25" s="10" t="n">
        <v>0</v>
      </c>
      <c r="H25" s="10" t="n">
        <v>0</v>
      </c>
      <c r="I25" s="10" t="n">
        <v>3</v>
      </c>
      <c r="J25" s="10" t="n">
        <v>7.266687900987397</v>
      </c>
      <c r="K25" s="10">
        <f>I25-J25</f>
        <v/>
      </c>
      <c r="L25" s="10" t="n">
        <v>5512.25</v>
      </c>
      <c r="M25" s="10" t="n">
        <v>12763.38073231607</v>
      </c>
      <c r="N25" s="11">
        <f>L25-M25</f>
        <v/>
      </c>
      <c r="O25" s="9" t="n">
        <v>21</v>
      </c>
      <c r="P25" s="10" t="n">
        <v>0</v>
      </c>
      <c r="Q25" s="10" t="n">
        <v>1</v>
      </c>
      <c r="R25" s="10" t="n">
        <v>0</v>
      </c>
      <c r="S25" s="10" t="n">
        <v>22</v>
      </c>
      <c r="T25" s="10" t="n">
        <v>23.18332802475315</v>
      </c>
      <c r="U25" s="10">
        <f>S25-T25</f>
        <v/>
      </c>
      <c r="V25" s="10" t="n">
        <v>40606</v>
      </c>
      <c r="W25" s="10" t="n">
        <v>42059.15481692097</v>
      </c>
      <c r="X25" s="11">
        <f>V25-W25</f>
        <v/>
      </c>
      <c r="Y25" s="9" t="n">
        <v>19</v>
      </c>
      <c r="Z25" s="10" t="n">
        <v>0</v>
      </c>
      <c r="AA25" s="10" t="n">
        <v>0</v>
      </c>
      <c r="AB25" s="10" t="n">
        <v>0</v>
      </c>
      <c r="AC25" s="10" t="n">
        <v>19</v>
      </c>
      <c r="AD25" s="10" t="n">
        <v>23.18332802475315</v>
      </c>
      <c r="AE25" s="10">
        <f>AC25-AD25</f>
        <v/>
      </c>
      <c r="AF25" s="10" t="n">
        <v>33100</v>
      </c>
      <c r="AG25" s="10" t="n">
        <v>42059.15481692097</v>
      </c>
      <c r="AH25" s="11">
        <f>AF25-AG25</f>
        <v/>
      </c>
      <c r="AI25" s="9" t="n">
        <v>19</v>
      </c>
      <c r="AJ25" s="10" t="n">
        <v>0</v>
      </c>
      <c r="AK25" s="10" t="n">
        <v>0</v>
      </c>
      <c r="AL25" s="10" t="n">
        <v>0</v>
      </c>
      <c r="AM25" s="10" t="n">
        <v>19</v>
      </c>
      <c r="AN25" s="10" t="n">
        <v>23.18332802475315</v>
      </c>
      <c r="AO25" s="10">
        <f>AM25-AN25</f>
        <v/>
      </c>
      <c r="AP25" s="10" t="n">
        <v>36142.25</v>
      </c>
      <c r="AQ25" s="10" t="n">
        <v>42059.15481692097</v>
      </c>
      <c r="AR25" s="11">
        <f>AP25-AQ25</f>
        <v/>
      </c>
      <c r="AS25" s="9" t="n">
        <v>22</v>
      </c>
      <c r="AT25" s="10" t="n">
        <v>0</v>
      </c>
      <c r="AU25" s="10" t="n">
        <v>0</v>
      </c>
      <c r="AV25" s="10" t="n">
        <v>0</v>
      </c>
      <c r="AW25" s="10" t="n">
        <v>22</v>
      </c>
      <c r="AX25" s="10" t="n">
        <v>23.18332802475316</v>
      </c>
      <c r="AY25" s="10">
        <f>AW25-AX25</f>
        <v/>
      </c>
      <c r="AZ25" s="10" t="n">
        <v>42224.25</v>
      </c>
      <c r="BA25" s="10" t="n">
        <v>42059.15481692102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Митяшева Елена Владимировна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1.380670701187605</v>
      </c>
      <c r="K26" s="10">
        <f>I26-J26</f>
        <v/>
      </c>
      <c r="L26" s="10" t="n">
        <v>0</v>
      </c>
      <c r="M26" s="10" t="n">
        <v>1494.937411740888</v>
      </c>
      <c r="N26" s="11">
        <f>L26-M26</f>
        <v/>
      </c>
      <c r="O26" s="9" t="n">
        <v>3</v>
      </c>
      <c r="P26" s="10" t="n">
        <v>0</v>
      </c>
      <c r="Q26" s="10" t="n">
        <v>0</v>
      </c>
      <c r="R26" s="10" t="n">
        <v>0</v>
      </c>
      <c r="S26" s="10" t="n">
        <v>3</v>
      </c>
      <c r="T26" s="10" t="n">
        <v>4.404832324703098</v>
      </c>
      <c r="U26" s="10">
        <f>S26-T26</f>
        <v/>
      </c>
      <c r="V26" s="10" t="n">
        <v>6305</v>
      </c>
      <c r="W26" s="10" t="n">
        <v>4926.265647064776</v>
      </c>
      <c r="X26" s="11">
        <f>V26-W26</f>
        <v/>
      </c>
      <c r="Y26" s="9" t="n">
        <v>2</v>
      </c>
      <c r="Z26" s="10" t="n">
        <v>0</v>
      </c>
      <c r="AA26" s="10" t="n">
        <v>0</v>
      </c>
      <c r="AB26" s="10" t="n">
        <v>0</v>
      </c>
      <c r="AC26" s="10" t="n">
        <v>2</v>
      </c>
      <c r="AD26" s="10" t="n">
        <v>4.404832324703098</v>
      </c>
      <c r="AE26" s="10">
        <f>AC26-AD26</f>
        <v/>
      </c>
      <c r="AF26" s="10" t="n">
        <v>3655</v>
      </c>
      <c r="AG26" s="10" t="n">
        <v>4926.265647064776</v>
      </c>
      <c r="AH26" s="11">
        <f>AF26-AG26</f>
        <v/>
      </c>
      <c r="AI26" s="9" t="n">
        <v>1</v>
      </c>
      <c r="AJ26" s="10" t="n">
        <v>4</v>
      </c>
      <c r="AK26" s="10" t="n">
        <v>0</v>
      </c>
      <c r="AL26" s="10" t="n">
        <v>0</v>
      </c>
      <c r="AM26" s="10" t="n">
        <v>5</v>
      </c>
      <c r="AN26" s="10" t="n">
        <v>4.404832324703098</v>
      </c>
      <c r="AO26" s="10">
        <f>AM26-AN26</f>
        <v/>
      </c>
      <c r="AP26" s="10" t="n">
        <v>4395</v>
      </c>
      <c r="AQ26" s="10" t="n">
        <v>4926.265647064776</v>
      </c>
      <c r="AR26" s="11">
        <f>AP26-AQ26</f>
        <v/>
      </c>
      <c r="AS26" s="9" t="n">
        <v>1</v>
      </c>
      <c r="AT26" s="10" t="n">
        <v>0</v>
      </c>
      <c r="AU26" s="10" t="n">
        <v>0</v>
      </c>
      <c r="AV26" s="10" t="n">
        <v>0</v>
      </c>
      <c r="AW26" s="10" t="n">
        <v>1</v>
      </c>
      <c r="AX26" s="10" t="n">
        <v>4.404832324703101</v>
      </c>
      <c r="AY26" s="10">
        <f>AW26-AX26</f>
        <v/>
      </c>
      <c r="AZ26" s="10" t="n">
        <v>1765</v>
      </c>
      <c r="BA26" s="10" t="n">
        <v>4926.265647064783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МТ</t>
        </is>
      </c>
      <c r="D27" s="8" t="inlineStr">
        <is>
          <t>Обедина Татьяна Валентиновна</t>
        </is>
      </c>
      <c r="E27" s="9" t="n">
        <v>3</v>
      </c>
      <c r="F27" s="10" t="n">
        <v>0</v>
      </c>
      <c r="G27" s="10" t="n">
        <v>0</v>
      </c>
      <c r="H27" s="10" t="n">
        <v>0</v>
      </c>
      <c r="I27" s="10" t="n">
        <v>3</v>
      </c>
      <c r="J27" s="10" t="n">
        <v>3.633343950493698</v>
      </c>
      <c r="K27" s="10">
        <f>I27-J27</f>
        <v/>
      </c>
      <c r="L27" s="10" t="n">
        <v>5372.87</v>
      </c>
      <c r="M27" s="10" t="n">
        <v>6388.74195772285</v>
      </c>
      <c r="N27" s="11">
        <f>L27-M27</f>
        <v/>
      </c>
      <c r="O27" s="9" t="n">
        <v>13</v>
      </c>
      <c r="P27" s="10" t="n">
        <v>0</v>
      </c>
      <c r="Q27" s="10" t="n">
        <v>2</v>
      </c>
      <c r="R27" s="10" t="n">
        <v>0</v>
      </c>
      <c r="S27" s="10" t="n">
        <v>15</v>
      </c>
      <c r="T27" s="10" t="n">
        <v>11.59166401237657</v>
      </c>
      <c r="U27" s="10">
        <f>S27-T27</f>
        <v/>
      </c>
      <c r="V27" s="10" t="n">
        <v>21304.75</v>
      </c>
      <c r="W27" s="10" t="n">
        <v>21052.81451056928</v>
      </c>
      <c r="X27" s="11">
        <f>V27-W27</f>
        <v/>
      </c>
      <c r="Y27" s="9" t="n">
        <v>13</v>
      </c>
      <c r="Z27" s="10" t="n">
        <v>0</v>
      </c>
      <c r="AA27" s="10" t="n">
        <v>0</v>
      </c>
      <c r="AB27" s="10" t="n">
        <v>0</v>
      </c>
      <c r="AC27" s="10" t="n">
        <v>13</v>
      </c>
      <c r="AD27" s="10" t="n">
        <v>11.59166401237657</v>
      </c>
      <c r="AE27" s="10">
        <f>AC27-AD27</f>
        <v/>
      </c>
      <c r="AF27" s="10" t="n">
        <v>23186.88</v>
      </c>
      <c r="AG27" s="10" t="n">
        <v>21052.81451056928</v>
      </c>
      <c r="AH27" s="11">
        <f>AF27-AG27</f>
        <v/>
      </c>
      <c r="AI27" s="9" t="n">
        <v>14</v>
      </c>
      <c r="AJ27" s="10" t="n">
        <v>0</v>
      </c>
      <c r="AK27" s="10" t="n">
        <v>1</v>
      </c>
      <c r="AL27" s="10" t="n">
        <v>0</v>
      </c>
      <c r="AM27" s="10" t="n">
        <v>15</v>
      </c>
      <c r="AN27" s="10" t="n">
        <v>11.59166401237657</v>
      </c>
      <c r="AO27" s="10">
        <f>AM27-AN27</f>
        <v/>
      </c>
      <c r="AP27" s="10" t="n">
        <v>24952.17</v>
      </c>
      <c r="AQ27" s="10" t="n">
        <v>21052.81451056928</v>
      </c>
      <c r="AR27" s="11">
        <f>AP27-AQ27</f>
        <v/>
      </c>
      <c r="AS27" s="9" t="n">
        <v>14</v>
      </c>
      <c r="AT27" s="10" t="n">
        <v>0</v>
      </c>
      <c r="AU27" s="10" t="n">
        <v>0</v>
      </c>
      <c r="AV27" s="10" t="n">
        <v>0</v>
      </c>
      <c r="AW27" s="10" t="n">
        <v>14</v>
      </c>
      <c r="AX27" s="10" t="n">
        <v>11.59166401237658</v>
      </c>
      <c r="AY27" s="10">
        <f>AW27-AX27</f>
        <v/>
      </c>
      <c r="AZ27" s="10" t="n">
        <v>25368.55</v>
      </c>
      <c r="BA27" s="10" t="n">
        <v>21052.81451056931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МТ</t>
        </is>
      </c>
      <c r="D28" s="8" t="inlineStr">
        <is>
          <t>Плахов Петр Сергеевич</t>
        </is>
      </c>
      <c r="E28" s="9" t="n">
        <v>2</v>
      </c>
      <c r="F28" s="10" t="n">
        <v>0</v>
      </c>
      <c r="G28" s="10" t="n">
        <v>0</v>
      </c>
      <c r="H28" s="10" t="n">
        <v>0</v>
      </c>
      <c r="I28" s="10" t="n">
        <v>2</v>
      </c>
      <c r="J28" s="10" t="n">
        <v>4.287345861582564</v>
      </c>
      <c r="K28" s="10">
        <f>I28-J28</f>
        <v/>
      </c>
      <c r="L28" s="10" t="n">
        <v>2190</v>
      </c>
      <c r="M28" s="10" t="n">
        <v>7890.730961028554</v>
      </c>
      <c r="N28" s="11">
        <f>L28-M28</f>
        <v/>
      </c>
      <c r="O28" s="9" t="n">
        <v>5</v>
      </c>
      <c r="P28" s="10" t="n">
        <v>0</v>
      </c>
      <c r="Q28" s="10" t="n">
        <v>0</v>
      </c>
      <c r="R28" s="10" t="n">
        <v>0</v>
      </c>
      <c r="S28" s="10" t="n">
        <v>5</v>
      </c>
      <c r="T28" s="10" t="n">
        <v>13.67816353460436</v>
      </c>
      <c r="U28" s="10">
        <f>S28-T28</f>
        <v/>
      </c>
      <c r="V28" s="10" t="n">
        <v>11173</v>
      </c>
      <c r="W28" s="10" t="n">
        <v>26002.31725974285</v>
      </c>
      <c r="X28" s="11">
        <f>V28-W28</f>
        <v/>
      </c>
      <c r="Y28" s="9" t="n">
        <v>10</v>
      </c>
      <c r="Z28" s="10" t="n">
        <v>0</v>
      </c>
      <c r="AA28" s="10" t="n">
        <v>0</v>
      </c>
      <c r="AB28" s="10" t="n">
        <v>0</v>
      </c>
      <c r="AC28" s="10" t="n">
        <v>10</v>
      </c>
      <c r="AD28" s="10" t="n">
        <v>13.67816353460436</v>
      </c>
      <c r="AE28" s="10">
        <f>AC28-AD28</f>
        <v/>
      </c>
      <c r="AF28" s="10" t="n">
        <v>21152.87</v>
      </c>
      <c r="AG28" s="10" t="n">
        <v>26002.31725974285</v>
      </c>
      <c r="AH28" s="11">
        <f>AF28-AG28</f>
        <v/>
      </c>
      <c r="AI28" s="9" t="n">
        <v>8</v>
      </c>
      <c r="AJ28" s="10" t="n">
        <v>6</v>
      </c>
      <c r="AK28" s="10" t="n">
        <v>0</v>
      </c>
      <c r="AL28" s="10" t="n">
        <v>0</v>
      </c>
      <c r="AM28" s="10" t="n">
        <v>14</v>
      </c>
      <c r="AN28" s="10" t="n">
        <v>13.67816353460436</v>
      </c>
      <c r="AO28" s="10">
        <f>AM28-AN28</f>
        <v/>
      </c>
      <c r="AP28" s="10" t="n">
        <v>19818.38</v>
      </c>
      <c r="AQ28" s="10" t="n">
        <v>26002.31725974285</v>
      </c>
      <c r="AR28" s="11">
        <f>AP28-AQ28</f>
        <v/>
      </c>
      <c r="AS28" s="9" t="n">
        <v>11</v>
      </c>
      <c r="AT28" s="10" t="n">
        <v>6</v>
      </c>
      <c r="AU28" s="10" t="n">
        <v>1</v>
      </c>
      <c r="AV28" s="10" t="n">
        <v>0</v>
      </c>
      <c r="AW28" s="10" t="n">
        <v>18</v>
      </c>
      <c r="AX28" s="10" t="n">
        <v>13.67816353460437</v>
      </c>
      <c r="AY28" s="10">
        <f>AW28-AX28</f>
        <v/>
      </c>
      <c r="AZ28" s="10" t="n">
        <v>29212.37</v>
      </c>
      <c r="BA28" s="10" t="n">
        <v>26002.31725974289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МТ</t>
        </is>
      </c>
      <c r="D29" s="8" t="inlineStr">
        <is>
          <t>Плахова Екатерина Александровна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3.270009555444329</v>
      </c>
      <c r="K29" s="10">
        <f>I29-J29</f>
        <v/>
      </c>
      <c r="L29" s="10" t="n">
        <v>0</v>
      </c>
      <c r="M29" s="10" t="n">
        <v>4999.578419454196</v>
      </c>
      <c r="N29" s="11">
        <f>L29-M29</f>
        <v/>
      </c>
      <c r="O29" s="9" t="n">
        <v>3</v>
      </c>
      <c r="P29" s="10" t="n">
        <v>1</v>
      </c>
      <c r="Q29" s="10" t="n">
        <v>0</v>
      </c>
      <c r="R29" s="10" t="n">
        <v>0</v>
      </c>
      <c r="S29" s="10" t="n">
        <v>4</v>
      </c>
      <c r="T29" s="10" t="n">
        <v>10.43249761113892</v>
      </c>
      <c r="U29" s="10">
        <f>S29-T29</f>
        <v/>
      </c>
      <c r="V29" s="10" t="n">
        <v>6774.5</v>
      </c>
      <c r="W29" s="10" t="n">
        <v>16475.10539513644</v>
      </c>
      <c r="X29" s="11">
        <f>V29-W29</f>
        <v/>
      </c>
      <c r="Y29" s="9" t="n">
        <v>4</v>
      </c>
      <c r="Z29" s="10" t="n">
        <v>2</v>
      </c>
      <c r="AA29" s="10" t="n">
        <v>0</v>
      </c>
      <c r="AB29" s="10" t="n">
        <v>0</v>
      </c>
      <c r="AC29" s="10" t="n">
        <v>6</v>
      </c>
      <c r="AD29" s="10" t="n">
        <v>10.43249761113892</v>
      </c>
      <c r="AE29" s="10">
        <f>AC29-AD29</f>
        <v/>
      </c>
      <c r="AF29" s="10" t="n">
        <v>9826</v>
      </c>
      <c r="AG29" s="10" t="n">
        <v>16475.10539513644</v>
      </c>
      <c r="AH29" s="11">
        <f>AF29-AG29</f>
        <v/>
      </c>
      <c r="AI29" s="9" t="n">
        <v>4</v>
      </c>
      <c r="AJ29" s="10" t="n">
        <v>1</v>
      </c>
      <c r="AK29" s="10" t="n">
        <v>2</v>
      </c>
      <c r="AL29" s="10" t="n">
        <v>0</v>
      </c>
      <c r="AM29" s="10" t="n">
        <v>7</v>
      </c>
      <c r="AN29" s="10" t="n">
        <v>10.43249761113892</v>
      </c>
      <c r="AO29" s="10">
        <f>AM29-AN29</f>
        <v/>
      </c>
      <c r="AP29" s="10" t="n">
        <v>8198</v>
      </c>
      <c r="AQ29" s="10" t="n">
        <v>16475.10539513644</v>
      </c>
      <c r="AR29" s="11">
        <f>AP29-AQ29</f>
        <v/>
      </c>
      <c r="AS29" s="9" t="n">
        <v>6</v>
      </c>
      <c r="AT29" s="10" t="n">
        <v>2</v>
      </c>
      <c r="AU29" s="10" t="n">
        <v>1</v>
      </c>
      <c r="AV29" s="10" t="n">
        <v>0</v>
      </c>
      <c r="AW29" s="10" t="n">
        <v>9</v>
      </c>
      <c r="AX29" s="10" t="n">
        <v>10.43249761113892</v>
      </c>
      <c r="AY29" s="10">
        <f>AW29-AX29</f>
        <v/>
      </c>
      <c r="AZ29" s="10" t="n">
        <v>12673</v>
      </c>
      <c r="BA29" s="10" t="n">
        <v>16475.10539513647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МТ</t>
        </is>
      </c>
      <c r="D30" s="8" t="inlineStr">
        <is>
          <t>Салимова Ксения Валерьевна</t>
        </is>
      </c>
      <c r="E30" s="9" t="n">
        <v>3</v>
      </c>
      <c r="F30" s="10" t="n">
        <v>0</v>
      </c>
      <c r="G30" s="10" t="n">
        <v>0</v>
      </c>
      <c r="H30" s="10" t="n">
        <v>0</v>
      </c>
      <c r="I30" s="10" t="n">
        <v>3</v>
      </c>
      <c r="J30" s="10" t="n">
        <v>7.630022296036766</v>
      </c>
      <c r="K30" s="10">
        <f>I30-J30</f>
        <v/>
      </c>
      <c r="L30" s="10" t="n">
        <v>5426.65</v>
      </c>
      <c r="M30" s="10" t="n">
        <v>14364.09201752919</v>
      </c>
      <c r="N30" s="11">
        <f>L30-M30</f>
        <v/>
      </c>
      <c r="O30" s="9" t="n">
        <v>22</v>
      </c>
      <c r="P30" s="10" t="n">
        <v>0</v>
      </c>
      <c r="Q30" s="10" t="n">
        <v>1</v>
      </c>
      <c r="R30" s="10" t="n">
        <v>0</v>
      </c>
      <c r="S30" s="10" t="n">
        <v>23</v>
      </c>
      <c r="T30" s="10" t="n">
        <v>24.34249442599081</v>
      </c>
      <c r="U30" s="10">
        <f>S30-T30</f>
        <v/>
      </c>
      <c r="V30" s="10" t="n">
        <v>40113.8</v>
      </c>
      <c r="W30" s="10" t="n">
        <v>47333.97699561769</v>
      </c>
      <c r="X30" s="11">
        <f>V30-W30</f>
        <v/>
      </c>
      <c r="Y30" s="9" t="n">
        <v>22</v>
      </c>
      <c r="Z30" s="10" t="n">
        <v>0</v>
      </c>
      <c r="AA30" s="10" t="n">
        <v>2</v>
      </c>
      <c r="AB30" s="10" t="n">
        <v>0</v>
      </c>
      <c r="AC30" s="10" t="n">
        <v>24</v>
      </c>
      <c r="AD30" s="10" t="n">
        <v>24.34249442599081</v>
      </c>
      <c r="AE30" s="10">
        <f>AC30-AD30</f>
        <v/>
      </c>
      <c r="AF30" s="10" t="n">
        <v>45243.8</v>
      </c>
      <c r="AG30" s="10" t="n">
        <v>47333.97699561769</v>
      </c>
      <c r="AH30" s="11">
        <f>AF30-AG30</f>
        <v/>
      </c>
      <c r="AI30" s="9" t="n">
        <v>21</v>
      </c>
      <c r="AJ30" s="10" t="n">
        <v>0</v>
      </c>
      <c r="AK30" s="10" t="n">
        <v>2</v>
      </c>
      <c r="AL30" s="10" t="n">
        <v>0</v>
      </c>
      <c r="AM30" s="10" t="n">
        <v>23</v>
      </c>
      <c r="AN30" s="10" t="n">
        <v>24.34249442599081</v>
      </c>
      <c r="AO30" s="10">
        <f>AM30-AN30</f>
        <v/>
      </c>
      <c r="AP30" s="10" t="n">
        <v>41688.95</v>
      </c>
      <c r="AQ30" s="10" t="n">
        <v>47333.97699561769</v>
      </c>
      <c r="AR30" s="11">
        <f>AP30-AQ30</f>
        <v/>
      </c>
      <c r="AS30" s="9" t="n">
        <v>21</v>
      </c>
      <c r="AT30" s="10" t="n">
        <v>0</v>
      </c>
      <c r="AU30" s="10" t="n">
        <v>0</v>
      </c>
      <c r="AV30" s="10" t="n">
        <v>0</v>
      </c>
      <c r="AW30" s="10" t="n">
        <v>21</v>
      </c>
      <c r="AX30" s="10" t="n">
        <v>24.34249442599082</v>
      </c>
      <c r="AY30" s="10">
        <f>AW30-AX30</f>
        <v/>
      </c>
      <c r="AZ30" s="10" t="n">
        <v>38950.33</v>
      </c>
      <c r="BA30" s="10" t="n">
        <v>47333.97699561775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IFERROR(BH30/31*31,0)</f>
        <v/>
      </c>
    </row>
    <row r="31">
      <c r="A31" s="7" t="n"/>
      <c r="B31" s="7" t="n"/>
      <c r="C31" s="7" t="n"/>
      <c r="D31" s="7" t="inlineStr">
        <is>
          <t>Итого ГРУППОВЫЕ ПРОГРАММЫ</t>
        </is>
      </c>
      <c r="E31" s="12">
        <f>SUM(E23:E30)</f>
        <v/>
      </c>
      <c r="F31" s="13">
        <f>SUM(F23:F30)</f>
        <v/>
      </c>
      <c r="G31" s="13">
        <f>SUM(G23:G30)</f>
        <v/>
      </c>
      <c r="H31" s="13">
        <f>SUM(H23:H30)</f>
        <v/>
      </c>
      <c r="I31" s="13">
        <f>SUM(I23:I30)</f>
        <v/>
      </c>
      <c r="J31" s="13">
        <f>SUM(J23:J30)</f>
        <v/>
      </c>
      <c r="K31" s="13">
        <f>SUM(K23:K30)</f>
        <v/>
      </c>
      <c r="L31" s="13">
        <f>SUM(L23:L30)</f>
        <v/>
      </c>
      <c r="M31" s="13">
        <f>SUM(M23:M30)</f>
        <v/>
      </c>
      <c r="N31" s="14">
        <f>SUM(N23:N30)</f>
        <v/>
      </c>
      <c r="O31" s="12">
        <f>SUM(O23:O30)</f>
        <v/>
      </c>
      <c r="P31" s="13">
        <f>SUM(P23:P30)</f>
        <v/>
      </c>
      <c r="Q31" s="13">
        <f>SUM(Q23:Q30)</f>
        <v/>
      </c>
      <c r="R31" s="13">
        <f>SUM(R23:R30)</f>
        <v/>
      </c>
      <c r="S31" s="13">
        <f>SUM(S23:S30)</f>
        <v/>
      </c>
      <c r="T31" s="13">
        <f>SUM(T23:T30)</f>
        <v/>
      </c>
      <c r="U31" s="13">
        <f>SUM(U23:U30)</f>
        <v/>
      </c>
      <c r="V31" s="13">
        <f>SUM(V23:V30)</f>
        <v/>
      </c>
      <c r="W31" s="13">
        <f>SUM(W23:W30)</f>
        <v/>
      </c>
      <c r="X31" s="14">
        <f>SUM(X23:X30)</f>
        <v/>
      </c>
      <c r="Y31" s="12">
        <f>SUM(Y23:Y30)</f>
        <v/>
      </c>
      <c r="Z31" s="13">
        <f>SUM(Z23:Z30)</f>
        <v/>
      </c>
      <c r="AA31" s="13">
        <f>SUM(AA23:AA30)</f>
        <v/>
      </c>
      <c r="AB31" s="13">
        <f>SUM(AB23:AB30)</f>
        <v/>
      </c>
      <c r="AC31" s="13">
        <f>SUM(AC23:AC30)</f>
        <v/>
      </c>
      <c r="AD31" s="13">
        <f>SUM(AD23:AD30)</f>
        <v/>
      </c>
      <c r="AE31" s="13">
        <f>SUM(AE23:AE30)</f>
        <v/>
      </c>
      <c r="AF31" s="13">
        <f>SUM(AF23:AF30)</f>
        <v/>
      </c>
      <c r="AG31" s="13">
        <f>SUM(AG23:AG30)</f>
        <v/>
      </c>
      <c r="AH31" s="14">
        <f>SUM(AH23:AH30)</f>
        <v/>
      </c>
      <c r="AI31" s="12">
        <f>SUM(AI23:AI30)</f>
        <v/>
      </c>
      <c r="AJ31" s="13">
        <f>SUM(AJ23:AJ30)</f>
        <v/>
      </c>
      <c r="AK31" s="13">
        <f>SUM(AK23:AK30)</f>
        <v/>
      </c>
      <c r="AL31" s="13">
        <f>SUM(AL23:AL30)</f>
        <v/>
      </c>
      <c r="AM31" s="13">
        <f>SUM(AM23:AM30)</f>
        <v/>
      </c>
      <c r="AN31" s="13">
        <f>SUM(AN23:AN30)</f>
        <v/>
      </c>
      <c r="AO31" s="13">
        <f>SUM(AO23:AO30)</f>
        <v/>
      </c>
      <c r="AP31" s="13">
        <f>SUM(AP23:AP30)</f>
        <v/>
      </c>
      <c r="AQ31" s="13">
        <f>SUM(AQ23:AQ30)</f>
        <v/>
      </c>
      <c r="AR31" s="14">
        <f>SUM(AR23:AR30)</f>
        <v/>
      </c>
      <c r="AS31" s="12">
        <f>SUM(AS23:AS30)</f>
        <v/>
      </c>
      <c r="AT31" s="13">
        <f>SUM(AT23:AT30)</f>
        <v/>
      </c>
      <c r="AU31" s="13">
        <f>SUM(AU23:AU30)</f>
        <v/>
      </c>
      <c r="AV31" s="13">
        <f>SUM(AV23:AV30)</f>
        <v/>
      </c>
      <c r="AW31" s="13">
        <f>SUM(AW23:AW30)</f>
        <v/>
      </c>
      <c r="AX31" s="13">
        <f>SUM(AX23:AX30)</f>
        <v/>
      </c>
      <c r="AY31" s="13">
        <f>SUM(AY23:AY30)</f>
        <v/>
      </c>
      <c r="AZ31" s="13">
        <f>SUM(AZ23:AZ30)</f>
        <v/>
      </c>
      <c r="BA31" s="13">
        <f>SUM(BA23:BA30)</f>
        <v/>
      </c>
      <c r="BB31" s="14">
        <f>SUM(BB23:BB30)</f>
        <v/>
      </c>
      <c r="BC31" s="7">
        <f>SUM(BC23:BC30)</f>
        <v/>
      </c>
      <c r="BD31" s="13">
        <f>SUM(BD23:BD30)</f>
        <v/>
      </c>
      <c r="BE31" s="13">
        <f>SUM(BE23:BE30)</f>
        <v/>
      </c>
      <c r="BF31" s="13">
        <f>BE31-BD31</f>
        <v/>
      </c>
      <c r="BG31" s="13">
        <f>SUM(BG23:BG30)</f>
        <v/>
      </c>
      <c r="BH31" s="13">
        <f>SUM(BH23:BH30)</f>
        <v/>
      </c>
      <c r="BI31" s="13">
        <f>BH31-BG31</f>
        <v/>
      </c>
      <c r="BJ31" s="13">
        <f>IFERROR(BH31/31*31,0)</f>
        <v/>
      </c>
    </row>
    <row r="33">
      <c r="A33" s="7" t="n"/>
      <c r="B33" s="7" t="n"/>
      <c r="C33" s="7" t="n"/>
      <c r="D33" s="7" t="inlineStr">
        <is>
          <t>БОЕВЫЕ ИСКУССТВА</t>
        </is>
      </c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7" t="n"/>
      <c r="AI33" s="7" t="n"/>
      <c r="AJ33" s="7" t="n"/>
      <c r="AK33" s="7" t="n"/>
      <c r="AL33" s="7" t="n"/>
      <c r="AM33" s="7" t="n"/>
      <c r="AN33" s="7" t="n"/>
      <c r="AO33" s="7" t="n"/>
      <c r="AP33" s="7" t="n"/>
      <c r="AQ33" s="7" t="n"/>
      <c r="AR33" s="7" t="n"/>
      <c r="AS33" s="7" t="n"/>
      <c r="AT33" s="7" t="n"/>
      <c r="AU33" s="7" t="n"/>
      <c r="AV33" s="7" t="n"/>
      <c r="AW33" s="7" t="n"/>
      <c r="AX33" s="7" t="n"/>
      <c r="AY33" s="7" t="n"/>
      <c r="AZ33" s="7" t="n"/>
      <c r="BA33" s="7" t="n"/>
      <c r="BB33" s="7" t="n"/>
      <c r="BC33" s="7" t="n"/>
      <c r="BD33" s="7" t="n"/>
      <c r="BE33" s="7" t="n"/>
      <c r="BF33" s="7" t="n"/>
      <c r="BG33" s="7" t="n"/>
      <c r="BH33" s="7" t="n"/>
      <c r="BI33" s="7" t="n"/>
      <c r="BJ33" s="7" t="n"/>
    </row>
    <row r="34">
      <c r="A34" s="8" t="n">
        <v>23</v>
      </c>
      <c r="B34" s="8" t="inlineStr">
        <is>
          <t>2026-03-01</t>
        </is>
      </c>
      <c r="C34" s="8" t="inlineStr">
        <is>
          <t>МТ</t>
        </is>
      </c>
      <c r="D34" s="8" t="inlineStr">
        <is>
          <t>Колян Андраник Сейранович</t>
        </is>
      </c>
      <c r="E34" s="9" t="n">
        <v>2</v>
      </c>
      <c r="F34" s="10" t="n">
        <v>12</v>
      </c>
      <c r="G34" s="10" t="n">
        <v>0</v>
      </c>
      <c r="H34" s="10" t="n">
        <v>0</v>
      </c>
      <c r="I34" s="10" t="n">
        <v>14</v>
      </c>
      <c r="J34" s="10" t="n">
        <v>11.19069936752059</v>
      </c>
      <c r="K34" s="10">
        <f>I34-J34</f>
        <v/>
      </c>
      <c r="L34" s="10" t="n">
        <v>14755</v>
      </c>
      <c r="M34" s="10" t="n">
        <v>10577.38734722326</v>
      </c>
      <c r="N34" s="11">
        <f>L34-M34</f>
        <v/>
      </c>
      <c r="O34" s="9" t="n">
        <v>5</v>
      </c>
      <c r="P34" s="10" t="n">
        <v>12</v>
      </c>
      <c r="Q34" s="10" t="n">
        <v>0</v>
      </c>
      <c r="R34" s="10" t="n">
        <v>0</v>
      </c>
      <c r="S34" s="10" t="n">
        <v>17</v>
      </c>
      <c r="T34" s="10" t="n">
        <v>35.70232515811985</v>
      </c>
      <c r="U34" s="10">
        <f>S34-T34</f>
        <v/>
      </c>
      <c r="V34" s="10" t="n">
        <v>20916.25</v>
      </c>
      <c r="W34" s="10" t="n">
        <v>34855.65316319417</v>
      </c>
      <c r="X34" s="11">
        <f>V34-W34</f>
        <v/>
      </c>
      <c r="Y34" s="9" t="n">
        <v>2</v>
      </c>
      <c r="Z34" s="10" t="n">
        <v>15</v>
      </c>
      <c r="AA34" s="10" t="n">
        <v>1</v>
      </c>
      <c r="AB34" s="10" t="n">
        <v>0</v>
      </c>
      <c r="AC34" s="10" t="n">
        <v>18</v>
      </c>
      <c r="AD34" s="10" t="n">
        <v>35.70232515811985</v>
      </c>
      <c r="AE34" s="10">
        <f>AC34-AD34</f>
        <v/>
      </c>
      <c r="AF34" s="10" t="n">
        <v>16401.25</v>
      </c>
      <c r="AG34" s="10" t="n">
        <v>34855.65316319417</v>
      </c>
      <c r="AH34" s="11">
        <f>AF34-AG34</f>
        <v/>
      </c>
      <c r="AI34" s="9" t="n">
        <v>2</v>
      </c>
      <c r="AJ34" s="10" t="n">
        <v>19</v>
      </c>
      <c r="AK34" s="10" t="n">
        <v>0</v>
      </c>
      <c r="AL34" s="10" t="n">
        <v>0</v>
      </c>
      <c r="AM34" s="10" t="n">
        <v>21</v>
      </c>
      <c r="AN34" s="10" t="n">
        <v>35.70232515811985</v>
      </c>
      <c r="AO34" s="10">
        <f>AM34-AN34</f>
        <v/>
      </c>
      <c r="AP34" s="10" t="n">
        <v>19615</v>
      </c>
      <c r="AQ34" s="10" t="n">
        <v>34855.65316319417</v>
      </c>
      <c r="AR34" s="11">
        <f>AP34-AQ34</f>
        <v/>
      </c>
      <c r="AS34" s="9" t="n">
        <v>6</v>
      </c>
      <c r="AT34" s="10" t="n">
        <v>17</v>
      </c>
      <c r="AU34" s="10" t="n">
        <v>0</v>
      </c>
      <c r="AV34" s="10" t="n">
        <v>0</v>
      </c>
      <c r="AW34" s="10" t="n">
        <v>23</v>
      </c>
      <c r="AX34" s="10" t="n">
        <v>35.70232515811987</v>
      </c>
      <c r="AY34" s="10">
        <f>AW34-AX34</f>
        <v/>
      </c>
      <c r="AZ34" s="10" t="n">
        <v>18866.25</v>
      </c>
      <c r="BA34" s="10" t="n">
        <v>34855.65316319422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IFERROR(BH34/31*31,0)</f>
        <v/>
      </c>
    </row>
    <row r="35">
      <c r="A35" s="7" t="n"/>
      <c r="B35" s="7" t="n"/>
      <c r="C35" s="7" t="n"/>
      <c r="D35" s="7" t="inlineStr">
        <is>
          <t>Итого БОЕВЫЕ ИСКУССТВА</t>
        </is>
      </c>
      <c r="E35" s="12">
        <f>SUM(E34:E34)</f>
        <v/>
      </c>
      <c r="F35" s="13">
        <f>SUM(F34:F34)</f>
        <v/>
      </c>
      <c r="G35" s="13">
        <f>SUM(G34:G34)</f>
        <v/>
      </c>
      <c r="H35" s="13">
        <f>SUM(H34:H34)</f>
        <v/>
      </c>
      <c r="I35" s="13">
        <f>SUM(I34:I34)</f>
        <v/>
      </c>
      <c r="J35" s="13">
        <f>SUM(J34:J34)</f>
        <v/>
      </c>
      <c r="K35" s="13">
        <f>SUM(K34:K34)</f>
        <v/>
      </c>
      <c r="L35" s="13">
        <f>SUM(L34:L34)</f>
        <v/>
      </c>
      <c r="M35" s="13">
        <f>SUM(M34:M34)</f>
        <v/>
      </c>
      <c r="N35" s="14">
        <f>SUM(N34:N34)</f>
        <v/>
      </c>
      <c r="O35" s="12">
        <f>SUM(O34:O34)</f>
        <v/>
      </c>
      <c r="P35" s="13">
        <f>SUM(P34:P34)</f>
        <v/>
      </c>
      <c r="Q35" s="13">
        <f>SUM(Q34:Q34)</f>
        <v/>
      </c>
      <c r="R35" s="13">
        <f>SUM(R34:R34)</f>
        <v/>
      </c>
      <c r="S35" s="13">
        <f>SUM(S34:S34)</f>
        <v/>
      </c>
      <c r="T35" s="13">
        <f>SUM(T34:T34)</f>
        <v/>
      </c>
      <c r="U35" s="13">
        <f>SUM(U34:U34)</f>
        <v/>
      </c>
      <c r="V35" s="13">
        <f>SUM(V34:V34)</f>
        <v/>
      </c>
      <c r="W35" s="13">
        <f>SUM(W34:W34)</f>
        <v/>
      </c>
      <c r="X35" s="14">
        <f>SUM(X34:X34)</f>
        <v/>
      </c>
      <c r="Y35" s="12">
        <f>SUM(Y34:Y34)</f>
        <v/>
      </c>
      <c r="Z35" s="13">
        <f>SUM(Z34:Z34)</f>
        <v/>
      </c>
      <c r="AA35" s="13">
        <f>SUM(AA34:AA34)</f>
        <v/>
      </c>
      <c r="AB35" s="13">
        <f>SUM(AB34:AB34)</f>
        <v/>
      </c>
      <c r="AC35" s="13">
        <f>SUM(AC34:AC34)</f>
        <v/>
      </c>
      <c r="AD35" s="13">
        <f>SUM(AD34:AD34)</f>
        <v/>
      </c>
      <c r="AE35" s="13">
        <f>SUM(AE34:AE34)</f>
        <v/>
      </c>
      <c r="AF35" s="13">
        <f>SUM(AF34:AF34)</f>
        <v/>
      </c>
      <c r="AG35" s="13">
        <f>SUM(AG34:AG34)</f>
        <v/>
      </c>
      <c r="AH35" s="14">
        <f>SUM(AH34:AH34)</f>
        <v/>
      </c>
      <c r="AI35" s="12">
        <f>SUM(AI34:AI34)</f>
        <v/>
      </c>
      <c r="AJ35" s="13">
        <f>SUM(AJ34:AJ34)</f>
        <v/>
      </c>
      <c r="AK35" s="13">
        <f>SUM(AK34:AK34)</f>
        <v/>
      </c>
      <c r="AL35" s="13">
        <f>SUM(AL34:AL34)</f>
        <v/>
      </c>
      <c r="AM35" s="13">
        <f>SUM(AM34:AM34)</f>
        <v/>
      </c>
      <c r="AN35" s="13">
        <f>SUM(AN34:AN34)</f>
        <v/>
      </c>
      <c r="AO35" s="13">
        <f>SUM(AO34:AO34)</f>
        <v/>
      </c>
      <c r="AP35" s="13">
        <f>SUM(AP34:AP34)</f>
        <v/>
      </c>
      <c r="AQ35" s="13">
        <f>SUM(AQ34:AQ34)</f>
        <v/>
      </c>
      <c r="AR35" s="14">
        <f>SUM(AR34:AR34)</f>
        <v/>
      </c>
      <c r="AS35" s="12">
        <f>SUM(AS34:AS34)</f>
        <v/>
      </c>
      <c r="AT35" s="13">
        <f>SUM(AT34:AT34)</f>
        <v/>
      </c>
      <c r="AU35" s="13">
        <f>SUM(AU34:AU34)</f>
        <v/>
      </c>
      <c r="AV35" s="13">
        <f>SUM(AV34:AV34)</f>
        <v/>
      </c>
      <c r="AW35" s="13">
        <f>SUM(AW34:AW34)</f>
        <v/>
      </c>
      <c r="AX35" s="13">
        <f>SUM(AX34:AX34)</f>
        <v/>
      </c>
      <c r="AY35" s="13">
        <f>SUM(AY34:AY34)</f>
        <v/>
      </c>
      <c r="AZ35" s="13">
        <f>SUM(AZ34:AZ34)</f>
        <v/>
      </c>
      <c r="BA35" s="13">
        <f>SUM(BA34:BA34)</f>
        <v/>
      </c>
      <c r="BB35" s="14">
        <f>SUM(BB34:BB34)</f>
        <v/>
      </c>
      <c r="BC35" s="7">
        <f>SUM(BC34:BC34)</f>
        <v/>
      </c>
      <c r="BD35" s="13">
        <f>SUM(BD34:BD34)</f>
        <v/>
      </c>
      <c r="BE35" s="13">
        <f>SUM(BE34:BE34)</f>
        <v/>
      </c>
      <c r="BF35" s="13">
        <f>BE35-BD35</f>
        <v/>
      </c>
      <c r="BG35" s="13">
        <f>SUM(BG34:BG34)</f>
        <v/>
      </c>
      <c r="BH35" s="13">
        <f>SUM(BH34:BH34)</f>
        <v/>
      </c>
      <c r="BI35" s="13">
        <f>BH35-BG35</f>
        <v/>
      </c>
      <c r="BJ35" s="13">
        <f>IFERROR(BH35/31*31,0)</f>
        <v/>
      </c>
    </row>
    <row r="37">
      <c r="A37" s="15" t="n"/>
      <c r="B37" s="15" t="n"/>
      <c r="C37" s="15" t="n"/>
      <c r="D37" s="15" t="inlineStr">
        <is>
          <t>Итого</t>
        </is>
      </c>
      <c r="E37" s="16">
        <f>SUM(E20,E31,E35)</f>
        <v/>
      </c>
      <c r="F37" s="17">
        <f>SUM(F20,F31,F35)</f>
        <v/>
      </c>
      <c r="G37" s="17">
        <f>SUM(G20,G31,G35)</f>
        <v/>
      </c>
      <c r="H37" s="17">
        <f>SUM(H20,H31,H35)</f>
        <v/>
      </c>
      <c r="I37" s="17">
        <f>SUM(I20,I31,I35)</f>
        <v/>
      </c>
      <c r="J37" s="17">
        <f>SUM(J20,J31,J35)</f>
        <v/>
      </c>
      <c r="K37" s="17">
        <f>SUM(K20,K31,K35)</f>
        <v/>
      </c>
      <c r="L37" s="17">
        <f>SUM(L20,L31,L35)</f>
        <v/>
      </c>
      <c r="M37" s="17">
        <f>SUM(M20,M31,M35)</f>
        <v/>
      </c>
      <c r="N37" s="18">
        <f>SUM(N20,N31,N35)</f>
        <v/>
      </c>
      <c r="O37" s="16">
        <f>SUM(O20,O31,O35)</f>
        <v/>
      </c>
      <c r="P37" s="17">
        <f>SUM(P20,P31,P35)</f>
        <v/>
      </c>
      <c r="Q37" s="17">
        <f>SUM(Q20,Q31,Q35)</f>
        <v/>
      </c>
      <c r="R37" s="17">
        <f>SUM(R20,R31,R35)</f>
        <v/>
      </c>
      <c r="S37" s="17">
        <f>SUM(S20,S31,S35)</f>
        <v/>
      </c>
      <c r="T37" s="17">
        <f>SUM(T20,T31,T35)</f>
        <v/>
      </c>
      <c r="U37" s="17">
        <f>SUM(U20,U31,U35)</f>
        <v/>
      </c>
      <c r="V37" s="17">
        <f>SUM(V20,V31,V35)</f>
        <v/>
      </c>
      <c r="W37" s="17">
        <f>SUM(W20,W31,W35)</f>
        <v/>
      </c>
      <c r="X37" s="18">
        <f>SUM(X20,X31,X35)</f>
        <v/>
      </c>
      <c r="Y37" s="16">
        <f>SUM(Y20,Y31,Y35)</f>
        <v/>
      </c>
      <c r="Z37" s="17">
        <f>SUM(Z20,Z31,Z35)</f>
        <v/>
      </c>
      <c r="AA37" s="17">
        <f>SUM(AA20,AA31,AA35)</f>
        <v/>
      </c>
      <c r="AB37" s="17">
        <f>SUM(AB20,AB31,AB35)</f>
        <v/>
      </c>
      <c r="AC37" s="17">
        <f>SUM(AC20,AC31,AC35)</f>
        <v/>
      </c>
      <c r="AD37" s="17">
        <f>SUM(AD20,AD31,AD35)</f>
        <v/>
      </c>
      <c r="AE37" s="17">
        <f>SUM(AE20,AE31,AE35)</f>
        <v/>
      </c>
      <c r="AF37" s="17">
        <f>SUM(AF20,AF31,AF35)</f>
        <v/>
      </c>
      <c r="AG37" s="17">
        <f>SUM(AG20,AG31,AG35)</f>
        <v/>
      </c>
      <c r="AH37" s="18">
        <f>SUM(AH20,AH31,AH35)</f>
        <v/>
      </c>
      <c r="AI37" s="16">
        <f>SUM(AI20,AI31,AI35)</f>
        <v/>
      </c>
      <c r="AJ37" s="17">
        <f>SUM(AJ20,AJ31,AJ35)</f>
        <v/>
      </c>
      <c r="AK37" s="17">
        <f>SUM(AK20,AK31,AK35)</f>
        <v/>
      </c>
      <c r="AL37" s="17">
        <f>SUM(AL20,AL31,AL35)</f>
        <v/>
      </c>
      <c r="AM37" s="17">
        <f>SUM(AM20,AM31,AM35)</f>
        <v/>
      </c>
      <c r="AN37" s="17">
        <f>SUM(AN20,AN31,AN35)</f>
        <v/>
      </c>
      <c r="AO37" s="17">
        <f>SUM(AO20,AO31,AO35)</f>
        <v/>
      </c>
      <c r="AP37" s="17">
        <f>SUM(AP20,AP31,AP35)</f>
        <v/>
      </c>
      <c r="AQ37" s="17">
        <f>SUM(AQ20,AQ31,AQ35)</f>
        <v/>
      </c>
      <c r="AR37" s="18">
        <f>SUM(AR20,AR31,AR35)</f>
        <v/>
      </c>
      <c r="AS37" s="16">
        <f>SUM(AS20,AS31,AS35)</f>
        <v/>
      </c>
      <c r="AT37" s="17">
        <f>SUM(AT20,AT31,AT35)</f>
        <v/>
      </c>
      <c r="AU37" s="17">
        <f>SUM(AU20,AU31,AU35)</f>
        <v/>
      </c>
      <c r="AV37" s="17">
        <f>SUM(AV20,AV31,AV35)</f>
        <v/>
      </c>
      <c r="AW37" s="17">
        <f>SUM(AW20,AW31,AW35)</f>
        <v/>
      </c>
      <c r="AX37" s="17">
        <f>SUM(AX20,AX31,AX35)</f>
        <v/>
      </c>
      <c r="AY37" s="17">
        <f>SUM(AY20,AY31,AY35)</f>
        <v/>
      </c>
      <c r="AZ37" s="17">
        <f>SUM(AZ20,AZ31,AZ35)</f>
        <v/>
      </c>
      <c r="BA37" s="17">
        <f>SUM(BA20,BA31,BA35)</f>
        <v/>
      </c>
      <c r="BB37" s="18">
        <f>SUM(BB20,BB31,BB35)</f>
        <v/>
      </c>
      <c r="BC37" s="16">
        <f>SUM(BC20,BC31,BC35)</f>
        <v/>
      </c>
      <c r="BD37" s="17">
        <f>SUM(BD20,BD31,BD35)</f>
        <v/>
      </c>
      <c r="BE37" s="17">
        <f>SUM(BE20,BE31,BE35)</f>
        <v/>
      </c>
      <c r="BF37" s="17">
        <f>BE37-BD37</f>
        <v/>
      </c>
      <c r="BG37" s="17">
        <f>SUM(BG20,BG31,BG35)</f>
        <v/>
      </c>
      <c r="BH37" s="17">
        <f>SUM(BH20,BH31,BH35)</f>
        <v/>
      </c>
      <c r="BI37" s="17">
        <f>BH37-BG37</f>
        <v/>
      </c>
      <c r="BJ37" s="17">
        <f>IFERROR(BH37/31*31,0)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9">
    <cfRule type="dataBar" priority="1">
      <dataBar showValue="1">
        <cfvo type="min"/>
        <cfvo type="max"/>
        <color rgb="00D8B4FE"/>
      </dataBar>
    </cfRule>
  </conditionalFormatting>
  <conditionalFormatting sqref="K23:K30">
    <cfRule type="dataBar" priority="2">
      <dataBar showValue="1">
        <cfvo type="min"/>
        <cfvo type="max"/>
        <color rgb="00D8B4FE"/>
      </dataBar>
    </cfRule>
  </conditionalFormatting>
  <conditionalFormatting sqref="K34">
    <cfRule type="dataBar" priority="3">
      <dataBar showValue="1">
        <cfvo type="min"/>
        <cfvo type="max"/>
        <color rgb="00D8B4FE"/>
      </dataBar>
    </cfRule>
  </conditionalFormatting>
  <conditionalFormatting sqref="N6:N19">
    <cfRule type="dataBar" priority="4">
      <dataBar showValue="1">
        <cfvo type="min"/>
        <cfvo type="max"/>
        <color rgb="00D8B4FE"/>
      </dataBar>
    </cfRule>
  </conditionalFormatting>
  <conditionalFormatting sqref="N23:N30">
    <cfRule type="dataBar" priority="5">
      <dataBar showValue="1">
        <cfvo type="min"/>
        <cfvo type="max"/>
        <color rgb="00D8B4FE"/>
      </dataBar>
    </cfRule>
  </conditionalFormatting>
  <conditionalFormatting sqref="N34">
    <cfRule type="dataBar" priority="6">
      <dataBar showValue="1">
        <cfvo type="min"/>
        <cfvo type="max"/>
        <color rgb="00D8B4FE"/>
      </dataBar>
    </cfRule>
  </conditionalFormatting>
  <conditionalFormatting sqref="U6:U19">
    <cfRule type="dataBar" priority="7">
      <dataBar showValue="1">
        <cfvo type="min"/>
        <cfvo type="max"/>
        <color rgb="00D8B4FE"/>
      </dataBar>
    </cfRule>
  </conditionalFormatting>
  <conditionalFormatting sqref="U23:U30">
    <cfRule type="dataBar" priority="8">
      <dataBar showValue="1">
        <cfvo type="min"/>
        <cfvo type="max"/>
        <color rgb="00D8B4FE"/>
      </dataBar>
    </cfRule>
  </conditionalFormatting>
  <conditionalFormatting sqref="U34">
    <cfRule type="dataBar" priority="9">
      <dataBar showValue="1">
        <cfvo type="min"/>
        <cfvo type="max"/>
        <color rgb="00D8B4FE"/>
      </dataBar>
    </cfRule>
  </conditionalFormatting>
  <conditionalFormatting sqref="X6:X19">
    <cfRule type="dataBar" priority="10">
      <dataBar showValue="1">
        <cfvo type="min"/>
        <cfvo type="max"/>
        <color rgb="00D8B4FE"/>
      </dataBar>
    </cfRule>
  </conditionalFormatting>
  <conditionalFormatting sqref="X23:X30">
    <cfRule type="dataBar" priority="11">
      <dataBar showValue="1">
        <cfvo type="min"/>
        <cfvo type="max"/>
        <color rgb="00D8B4FE"/>
      </dataBar>
    </cfRule>
  </conditionalFormatting>
  <conditionalFormatting sqref="X34">
    <cfRule type="dataBar" priority="12">
      <dataBar showValue="1">
        <cfvo type="min"/>
        <cfvo type="max"/>
        <color rgb="00D8B4FE"/>
      </dataBar>
    </cfRule>
  </conditionalFormatting>
  <conditionalFormatting sqref="AE6:AE19">
    <cfRule type="dataBar" priority="13">
      <dataBar showValue="1">
        <cfvo type="min"/>
        <cfvo type="max"/>
        <color rgb="00D8B4FE"/>
      </dataBar>
    </cfRule>
  </conditionalFormatting>
  <conditionalFormatting sqref="AE23:AE30">
    <cfRule type="dataBar" priority="14">
      <dataBar showValue="1">
        <cfvo type="min"/>
        <cfvo type="max"/>
        <color rgb="00D8B4FE"/>
      </dataBar>
    </cfRule>
  </conditionalFormatting>
  <conditionalFormatting sqref="AE34">
    <cfRule type="dataBar" priority="15">
      <dataBar showValue="1">
        <cfvo type="min"/>
        <cfvo type="max"/>
        <color rgb="00D8B4FE"/>
      </dataBar>
    </cfRule>
  </conditionalFormatting>
  <conditionalFormatting sqref="AH6:AH19">
    <cfRule type="dataBar" priority="16">
      <dataBar showValue="1">
        <cfvo type="min"/>
        <cfvo type="max"/>
        <color rgb="00D8B4FE"/>
      </dataBar>
    </cfRule>
  </conditionalFormatting>
  <conditionalFormatting sqref="AH23:AH30">
    <cfRule type="dataBar" priority="17">
      <dataBar showValue="1">
        <cfvo type="min"/>
        <cfvo type="max"/>
        <color rgb="00D8B4FE"/>
      </dataBar>
    </cfRule>
  </conditionalFormatting>
  <conditionalFormatting sqref="AH34">
    <cfRule type="dataBar" priority="18">
      <dataBar showValue="1">
        <cfvo type="min"/>
        <cfvo type="max"/>
        <color rgb="00D8B4FE"/>
      </dataBar>
    </cfRule>
  </conditionalFormatting>
  <conditionalFormatting sqref="AO6:AO19">
    <cfRule type="dataBar" priority="19">
      <dataBar showValue="1">
        <cfvo type="min"/>
        <cfvo type="max"/>
        <color rgb="00D8B4FE"/>
      </dataBar>
    </cfRule>
  </conditionalFormatting>
  <conditionalFormatting sqref="AO23:AO30">
    <cfRule type="dataBar" priority="20">
      <dataBar showValue="1">
        <cfvo type="min"/>
        <cfvo type="max"/>
        <color rgb="00D8B4FE"/>
      </dataBar>
    </cfRule>
  </conditionalFormatting>
  <conditionalFormatting sqref="AO34">
    <cfRule type="dataBar" priority="21">
      <dataBar showValue="1">
        <cfvo type="min"/>
        <cfvo type="max"/>
        <color rgb="00D8B4FE"/>
      </dataBar>
    </cfRule>
  </conditionalFormatting>
  <conditionalFormatting sqref="AR6:AR19">
    <cfRule type="dataBar" priority="22">
      <dataBar showValue="1">
        <cfvo type="min"/>
        <cfvo type="max"/>
        <color rgb="00D8B4FE"/>
      </dataBar>
    </cfRule>
  </conditionalFormatting>
  <conditionalFormatting sqref="AR23:AR30">
    <cfRule type="dataBar" priority="23">
      <dataBar showValue="1">
        <cfvo type="min"/>
        <cfvo type="max"/>
        <color rgb="00D8B4FE"/>
      </dataBar>
    </cfRule>
  </conditionalFormatting>
  <conditionalFormatting sqref="AR34">
    <cfRule type="dataBar" priority="24">
      <dataBar showValue="1">
        <cfvo type="min"/>
        <cfvo type="max"/>
        <color rgb="00D8B4FE"/>
      </dataBar>
    </cfRule>
  </conditionalFormatting>
  <conditionalFormatting sqref="AY6:AY19">
    <cfRule type="dataBar" priority="25">
      <dataBar showValue="1">
        <cfvo type="min"/>
        <cfvo type="max"/>
        <color rgb="00D8B4FE"/>
      </dataBar>
    </cfRule>
  </conditionalFormatting>
  <conditionalFormatting sqref="AY23:AY30">
    <cfRule type="dataBar" priority="26">
      <dataBar showValue="1">
        <cfvo type="min"/>
        <cfvo type="max"/>
        <color rgb="00D8B4FE"/>
      </dataBar>
    </cfRule>
  </conditionalFormatting>
  <conditionalFormatting sqref="AY34">
    <cfRule type="dataBar" priority="27">
      <dataBar showValue="1">
        <cfvo type="min"/>
        <cfvo type="max"/>
        <color rgb="00D8B4FE"/>
      </dataBar>
    </cfRule>
  </conditionalFormatting>
  <conditionalFormatting sqref="BB6:BB19">
    <cfRule type="dataBar" priority="28">
      <dataBar showValue="1">
        <cfvo type="min"/>
        <cfvo type="max"/>
        <color rgb="00D8B4FE"/>
      </dataBar>
    </cfRule>
  </conditionalFormatting>
  <conditionalFormatting sqref="BB23:BB30">
    <cfRule type="dataBar" priority="29">
      <dataBar showValue="1">
        <cfvo type="min"/>
        <cfvo type="max"/>
        <color rgb="00D8B4FE"/>
      </dataBar>
    </cfRule>
  </conditionalFormatting>
  <conditionalFormatting sqref="BB34">
    <cfRule type="dataBar" priority="3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01.05.2026 — 31.05.2026</t>
        </is>
      </c>
    </row>
    <row r="3">
      <c r="A3" t="inlineStr">
        <is>
          <t>Дата контроля: 31.05.2026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1740807.39</v>
      </c>
    </row>
    <row r="7">
      <c r="A7" s="8" t="inlineStr">
        <is>
          <t>План суммы</t>
        </is>
      </c>
      <c r="B7" s="21" t="n">
        <v>1879300</v>
      </c>
    </row>
    <row r="8">
      <c r="A8" s="8" t="inlineStr">
        <is>
          <t>Выполнение суммы</t>
        </is>
      </c>
      <c r="B8" s="22" t="n">
        <v>0.9263062789336457</v>
      </c>
    </row>
    <row r="9">
      <c r="A9" s="8" t="inlineStr">
        <is>
          <t>Факт тренировок</t>
        </is>
      </c>
      <c r="B9" s="21" t="n">
        <v>1214</v>
      </c>
    </row>
    <row r="10">
      <c r="A10" s="8" t="inlineStr">
        <is>
          <t>План тренировок</t>
        </is>
      </c>
      <c r="B10" s="21" t="n">
        <v>1256</v>
      </c>
    </row>
    <row r="11">
      <c r="A11" s="8" t="inlineStr">
        <is>
          <t>Выполнение тренировок</t>
        </is>
      </c>
      <c r="B11" s="22" t="n">
        <v>0.9665605095541401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689</v>
      </c>
      <c r="C17" s="10" t="n">
        <v>752</v>
      </c>
      <c r="D17" s="23" t="n">
        <v>1.091436865021771</v>
      </c>
      <c r="E17" s="10" t="n">
        <v>999300</v>
      </c>
      <c r="F17" s="10" t="n">
        <v>1018829.02</v>
      </c>
      <c r="G17" s="23" t="n">
        <v>1.019542699889923</v>
      </c>
      <c r="H17" s="10" t="n">
        <v>1018829.02</v>
      </c>
      <c r="I17" s="10" t="n">
        <v>19529.02000000025</v>
      </c>
    </row>
    <row r="18">
      <c r="A18" s="8" t="inlineStr">
        <is>
          <t>ГП</t>
        </is>
      </c>
      <c r="B18" s="10" t="n">
        <v>413</v>
      </c>
      <c r="C18" s="10" t="n">
        <v>369</v>
      </c>
      <c r="D18" s="23" t="n">
        <v>0.8934624697336562</v>
      </c>
      <c r="E18" s="10" t="n">
        <v>730000</v>
      </c>
      <c r="F18" s="10" t="n">
        <v>631424.6200000001</v>
      </c>
      <c r="G18" s="23" t="n">
        <v>0.8649652328767125</v>
      </c>
      <c r="H18" s="10" t="n">
        <v>631424.6200000001</v>
      </c>
      <c r="I18" s="10" t="n">
        <v>-98575.37999999989</v>
      </c>
    </row>
    <row r="19">
      <c r="A19" s="8" t="inlineStr">
        <is>
          <t>БИ</t>
        </is>
      </c>
      <c r="B19" s="10" t="n">
        <v>154</v>
      </c>
      <c r="C19" s="10" t="n">
        <v>93</v>
      </c>
      <c r="D19" s="23" t="n">
        <v>0.6038961038961039</v>
      </c>
      <c r="E19" s="10" t="n">
        <v>150000</v>
      </c>
      <c r="F19" s="10" t="n">
        <v>90553.75</v>
      </c>
      <c r="G19" s="23" t="n">
        <v>0.6036916666666666</v>
      </c>
      <c r="H19" s="10" t="n">
        <v>90553.75</v>
      </c>
      <c r="I19" s="10" t="n">
        <v>-59446.25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ТЗ</t>
        </is>
      </c>
      <c r="B25" s="8" t="inlineStr">
        <is>
          <t>Байдина Анастасия Алексеевна</t>
        </is>
      </c>
      <c r="C25" s="10" t="n">
        <v>0</v>
      </c>
      <c r="D25" s="10" t="n">
        <v>1</v>
      </c>
      <c r="E25" s="23" t="n">
        <v>0</v>
      </c>
      <c r="F25" s="10" t="n">
        <v>0</v>
      </c>
      <c r="G25" s="10" t="n">
        <v>0</v>
      </c>
      <c r="H25" s="23" t="n">
        <v>0</v>
      </c>
      <c r="I25" s="10" t="n">
        <v>0</v>
      </c>
      <c r="J25" s="10" t="n">
        <v>0</v>
      </c>
    </row>
    <row r="26">
      <c r="A26" s="8" t="inlineStr">
        <is>
          <t>ТЗ</t>
        </is>
      </c>
      <c r="B26" s="8" t="inlineStr">
        <is>
          <t>Байрамов Руслан Рустамович</t>
        </is>
      </c>
      <c r="C26" s="10" t="n">
        <v>0</v>
      </c>
      <c r="D26" s="10" t="n">
        <v>47</v>
      </c>
      <c r="E26" s="23" t="n">
        <v>0</v>
      </c>
      <c r="F26" s="10" t="n">
        <v>0</v>
      </c>
      <c r="G26" s="10" t="n">
        <v>61759.50999999999</v>
      </c>
      <c r="H26" s="23" t="n">
        <v>0</v>
      </c>
      <c r="I26" s="10" t="n">
        <v>61759.50999999999</v>
      </c>
      <c r="J26" s="10" t="n">
        <v>61759.50999999999</v>
      </c>
    </row>
    <row r="27">
      <c r="A27" s="8" t="inlineStr">
        <is>
          <t>ТЗ</t>
        </is>
      </c>
      <c r="B27" s="8" t="inlineStr">
        <is>
          <t>Байрамова Кристина Дмитриевна</t>
        </is>
      </c>
      <c r="C27" s="10" t="n">
        <v>0</v>
      </c>
      <c r="D27" s="10" t="n">
        <v>26</v>
      </c>
      <c r="E27" s="23" t="n">
        <v>0</v>
      </c>
      <c r="F27" s="10" t="n">
        <v>0</v>
      </c>
      <c r="G27" s="10" t="n">
        <v>20626.5</v>
      </c>
      <c r="H27" s="23" t="n">
        <v>0</v>
      </c>
      <c r="I27" s="10" t="n">
        <v>20626.5</v>
      </c>
      <c r="J27" s="10" t="n">
        <v>20626.5</v>
      </c>
    </row>
    <row r="28">
      <c r="A28" s="8" t="inlineStr">
        <is>
          <t>ТЗ</t>
        </is>
      </c>
      <c r="B28" s="8" t="inlineStr">
        <is>
          <t>Бутенко Тамара Евгеньевна</t>
        </is>
      </c>
      <c r="C28" s="10" t="n">
        <v>0</v>
      </c>
      <c r="D28" s="10" t="n">
        <v>22</v>
      </c>
      <c r="E28" s="23" t="n">
        <v>0</v>
      </c>
      <c r="F28" s="10" t="n">
        <v>0</v>
      </c>
      <c r="G28" s="10" t="n">
        <v>6459.75</v>
      </c>
      <c r="H28" s="23" t="n">
        <v>0</v>
      </c>
      <c r="I28" s="10" t="n">
        <v>6459.75</v>
      </c>
      <c r="J28" s="10" t="n">
        <v>6459.75</v>
      </c>
    </row>
    <row r="29">
      <c r="A29" s="8" t="inlineStr">
        <is>
          <t>ТЗ</t>
        </is>
      </c>
      <c r="B29" s="8" t="inlineStr">
        <is>
          <t>Кузьмичев Кирилл Константинович</t>
        </is>
      </c>
      <c r="C29" s="10" t="n">
        <v>0</v>
      </c>
      <c r="D29" s="10" t="n">
        <v>26</v>
      </c>
      <c r="E29" s="23" t="n">
        <v>0</v>
      </c>
      <c r="F29" s="10" t="n">
        <v>0</v>
      </c>
      <c r="G29" s="10" t="n">
        <v>17825</v>
      </c>
      <c r="H29" s="23" t="n">
        <v>0</v>
      </c>
      <c r="I29" s="10" t="n">
        <v>17825</v>
      </c>
      <c r="J29" s="10" t="n">
        <v>17825</v>
      </c>
    </row>
    <row r="30">
      <c r="A30" s="8" t="inlineStr">
        <is>
          <t>ТЗ</t>
        </is>
      </c>
      <c r="B30" s="8" t="inlineStr">
        <is>
          <t>Прокашева Ксения Александровна</t>
        </is>
      </c>
      <c r="C30" s="10" t="n">
        <v>7</v>
      </c>
      <c r="D30" s="10" t="n">
        <v>1</v>
      </c>
      <c r="E30" s="23" t="n">
        <v>0.1428571428571428</v>
      </c>
      <c r="F30" s="10" t="n">
        <v>8200</v>
      </c>
      <c r="G30" s="10" t="n">
        <v>1690</v>
      </c>
      <c r="H30" s="23" t="n">
        <v>0.2060975609756097</v>
      </c>
      <c r="I30" s="10" t="n">
        <v>1690</v>
      </c>
      <c r="J30" s="10" t="n">
        <v>-6510</v>
      </c>
    </row>
    <row r="31">
      <c r="A31" s="8" t="inlineStr">
        <is>
          <t>ТЗ</t>
        </is>
      </c>
      <c r="B31" s="8" t="inlineStr">
        <is>
          <t>Мельников Никита Алексеевич</t>
        </is>
      </c>
      <c r="C31" s="10" t="n">
        <v>76</v>
      </c>
      <c r="D31" s="10" t="n">
        <v>48</v>
      </c>
      <c r="E31" s="23" t="n">
        <v>0.631578947368421</v>
      </c>
      <c r="F31" s="10" t="n">
        <v>142700</v>
      </c>
      <c r="G31" s="10" t="n">
        <v>84579.5</v>
      </c>
      <c r="H31" s="23" t="n">
        <v>0.59270847932726</v>
      </c>
      <c r="I31" s="10" t="n">
        <v>84579.5</v>
      </c>
      <c r="J31" s="10" t="n">
        <v>-58120.5</v>
      </c>
    </row>
    <row r="32">
      <c r="A32" s="8" t="inlineStr">
        <is>
          <t>ТЗ</t>
        </is>
      </c>
      <c r="B32" s="8" t="inlineStr">
        <is>
          <t>Перевалова Анастасия Владимировна</t>
        </is>
      </c>
      <c r="C32" s="10" t="n">
        <v>50</v>
      </c>
      <c r="D32" s="10" t="n">
        <v>40</v>
      </c>
      <c r="E32" s="23" t="n">
        <v>0.8</v>
      </c>
      <c r="F32" s="10" t="n">
        <v>73500</v>
      </c>
      <c r="G32" s="10" t="n">
        <v>64320.5</v>
      </c>
      <c r="H32" s="23" t="n">
        <v>0.8751088435374149</v>
      </c>
      <c r="I32" s="10" t="n">
        <v>64320.50000000001</v>
      </c>
      <c r="J32" s="10" t="n">
        <v>-9179.5</v>
      </c>
    </row>
    <row r="33">
      <c r="A33" s="8" t="inlineStr">
        <is>
          <t>ТЗ</t>
        </is>
      </c>
      <c r="B33" s="8" t="inlineStr">
        <is>
          <t>Черных Данила Русланович</t>
        </is>
      </c>
      <c r="C33" s="10" t="n">
        <v>127</v>
      </c>
      <c r="D33" s="10" t="n">
        <v>113</v>
      </c>
      <c r="E33" s="23" t="n">
        <v>0.889763779527559</v>
      </c>
      <c r="F33" s="10" t="n">
        <v>176000</v>
      </c>
      <c r="G33" s="10" t="n">
        <v>157095</v>
      </c>
      <c r="H33" s="23" t="n">
        <v>0.8925852272727273</v>
      </c>
      <c r="I33" s="10" t="n">
        <v>157095</v>
      </c>
      <c r="J33" s="10" t="n">
        <v>-18905</v>
      </c>
    </row>
    <row r="34">
      <c r="A34" s="8" t="inlineStr">
        <is>
          <t>ТЗ</t>
        </is>
      </c>
      <c r="B34" s="8" t="inlineStr">
        <is>
          <t>Евдокимов Илья Игоревич</t>
        </is>
      </c>
      <c r="C34" s="10" t="n">
        <v>139</v>
      </c>
      <c r="D34" s="10" t="n">
        <v>119</v>
      </c>
      <c r="E34" s="23" t="n">
        <v>0.8561151079136691</v>
      </c>
      <c r="F34" s="10" t="n">
        <v>214000</v>
      </c>
      <c r="G34" s="10" t="n">
        <v>191831.55</v>
      </c>
      <c r="H34" s="23" t="n">
        <v>0.8964091121495328</v>
      </c>
      <c r="I34" s="10" t="n">
        <v>191831.55</v>
      </c>
      <c r="J34" s="10" t="n">
        <v>-22168.44999999998</v>
      </c>
    </row>
    <row r="35">
      <c r="A35" s="8" t="inlineStr">
        <is>
          <t>ТЗ</t>
        </is>
      </c>
      <c r="B35" s="8" t="inlineStr">
        <is>
          <t>Мартынов Андрей Викторович</t>
        </is>
      </c>
      <c r="C35" s="10" t="n">
        <v>137</v>
      </c>
      <c r="D35" s="10" t="n">
        <v>126</v>
      </c>
      <c r="E35" s="23" t="n">
        <v>0.9197080291970803</v>
      </c>
      <c r="F35" s="10" t="n">
        <v>185800</v>
      </c>
      <c r="G35" s="10" t="n">
        <v>166992.3</v>
      </c>
      <c r="H35" s="23" t="n">
        <v>0.8987744886975243</v>
      </c>
      <c r="I35" s="10" t="n">
        <v>166992.3</v>
      </c>
      <c r="J35" s="10" t="n">
        <v>-18807.69999999998</v>
      </c>
    </row>
    <row r="36">
      <c r="A36" s="8" t="inlineStr">
        <is>
          <t>ТЗ</t>
        </is>
      </c>
      <c r="B36" s="8" t="inlineStr">
        <is>
          <t>Рябинина Полина Евгеньевна</t>
        </is>
      </c>
      <c r="C36" s="10" t="n">
        <v>59</v>
      </c>
      <c r="D36" s="10" t="n">
        <v>74</v>
      </c>
      <c r="E36" s="23" t="n">
        <v>1.254237288135593</v>
      </c>
      <c r="F36" s="10" t="n">
        <v>83100</v>
      </c>
      <c r="G36" s="10" t="n">
        <v>98766</v>
      </c>
      <c r="H36" s="23" t="n">
        <v>1.188519855595668</v>
      </c>
      <c r="I36" s="10" t="n">
        <v>98766</v>
      </c>
      <c r="J36" s="10" t="n">
        <v>15666</v>
      </c>
    </row>
    <row r="37">
      <c r="A37" s="8" t="inlineStr">
        <is>
          <t>ТЗ</t>
        </is>
      </c>
      <c r="B37" s="8" t="inlineStr">
        <is>
          <t>Блинников Станислав Игоревич</t>
        </is>
      </c>
      <c r="C37" s="10" t="n">
        <v>71</v>
      </c>
      <c r="D37" s="10" t="n">
        <v>80</v>
      </c>
      <c r="E37" s="23" t="n">
        <v>1.126760563380282</v>
      </c>
      <c r="F37" s="10" t="n">
        <v>92100</v>
      </c>
      <c r="G37" s="10" t="n">
        <v>111419.91</v>
      </c>
      <c r="H37" s="23" t="n">
        <v>1.209771009771987</v>
      </c>
      <c r="I37" s="10" t="n">
        <v>111419.91</v>
      </c>
      <c r="J37" s="10" t="n">
        <v>19319.91</v>
      </c>
    </row>
    <row r="38">
      <c r="A38" s="8" t="inlineStr">
        <is>
          <t>ТЗ</t>
        </is>
      </c>
      <c r="B38" s="8" t="inlineStr">
        <is>
          <t>Юркова Маргарита Вадимовна</t>
        </is>
      </c>
      <c r="C38" s="10" t="n">
        <v>23</v>
      </c>
      <c r="D38" s="10" t="n">
        <v>29</v>
      </c>
      <c r="E38" s="23" t="n">
        <v>1.260869565217391</v>
      </c>
      <c r="F38" s="10" t="n">
        <v>23900</v>
      </c>
      <c r="G38" s="10" t="n">
        <v>35463.5</v>
      </c>
      <c r="H38" s="23" t="n">
        <v>1.483828451882845</v>
      </c>
      <c r="I38" s="10" t="n">
        <v>35463.5</v>
      </c>
      <c r="J38" s="10" t="n">
        <v>11563.5</v>
      </c>
    </row>
    <row r="39">
      <c r="A39" s="8" t="inlineStr">
        <is>
          <t>ГП</t>
        </is>
      </c>
      <c r="B39" s="8" t="inlineStr">
        <is>
          <t>Колосовская Дарья Дмитриевна</t>
        </is>
      </c>
      <c r="C39" s="10" t="n">
        <v>0</v>
      </c>
      <c r="D39" s="10" t="n">
        <v>0</v>
      </c>
      <c r="E39" s="23" t="n">
        <v>0</v>
      </c>
      <c r="F39" s="10" t="n">
        <v>1800</v>
      </c>
      <c r="G39" s="10" t="n">
        <v>0</v>
      </c>
      <c r="H39" s="23" t="n">
        <v>0</v>
      </c>
      <c r="I39" s="10" t="n">
        <v>0</v>
      </c>
      <c r="J39" s="10" t="n">
        <v>-1800</v>
      </c>
    </row>
    <row r="40">
      <c r="A40" s="8" t="inlineStr">
        <is>
          <t>ГП</t>
        </is>
      </c>
      <c r="B40" s="8" t="inlineStr">
        <is>
          <t>Плахова Екатерина Александровна</t>
        </is>
      </c>
      <c r="C40" s="10" t="n">
        <v>45</v>
      </c>
      <c r="D40" s="10" t="n">
        <v>26</v>
      </c>
      <c r="E40" s="23" t="n">
        <v>0.5777777777777777</v>
      </c>
      <c r="F40" s="10" t="n">
        <v>70900</v>
      </c>
      <c r="G40" s="10" t="n">
        <v>37471.5</v>
      </c>
      <c r="H40" s="23" t="n">
        <v>0.5285119887165021</v>
      </c>
      <c r="I40" s="10" t="n">
        <v>37471.5</v>
      </c>
      <c r="J40" s="10" t="n">
        <v>-33428.5</v>
      </c>
    </row>
    <row r="41">
      <c r="A41" s="8" t="inlineStr">
        <is>
          <t>ГП</t>
        </is>
      </c>
      <c r="B41" s="8" t="inlineStr">
        <is>
          <t>Плахов Петр Сергеевич</t>
        </is>
      </c>
      <c r="C41" s="10" t="n">
        <v>59</v>
      </c>
      <c r="D41" s="10" t="n">
        <v>49</v>
      </c>
      <c r="E41" s="23" t="n">
        <v>0.8305084745762712</v>
      </c>
      <c r="F41" s="10" t="n">
        <v>111900</v>
      </c>
      <c r="G41" s="10" t="n">
        <v>83546.62</v>
      </c>
      <c r="H41" s="23" t="n">
        <v>0.7466185880250223</v>
      </c>
      <c r="I41" s="10" t="n">
        <v>83546.62</v>
      </c>
      <c r="J41" s="10" t="n">
        <v>-28353.38</v>
      </c>
    </row>
    <row r="42">
      <c r="A42" s="8" t="inlineStr">
        <is>
          <t>ГП</t>
        </is>
      </c>
      <c r="B42" s="8" t="inlineStr">
        <is>
          <t>Митяшева Елена Владимировна</t>
        </is>
      </c>
      <c r="C42" s="10" t="n">
        <v>19</v>
      </c>
      <c r="D42" s="10" t="n">
        <v>11</v>
      </c>
      <c r="E42" s="23" t="n">
        <v>0.5789473684210527</v>
      </c>
      <c r="F42" s="10" t="n">
        <v>21200</v>
      </c>
      <c r="G42" s="10" t="n">
        <v>16120</v>
      </c>
      <c r="H42" s="23" t="n">
        <v>0.7603773584905661</v>
      </c>
      <c r="I42" s="10" t="n">
        <v>16120</v>
      </c>
      <c r="J42" s="10" t="n">
        <v>-5080</v>
      </c>
    </row>
    <row r="43">
      <c r="A43" s="8" t="inlineStr">
        <is>
          <t>ГП</t>
        </is>
      </c>
      <c r="B43" s="8" t="inlineStr">
        <is>
          <t>Салимова Ксения Валерьевна</t>
        </is>
      </c>
      <c r="C43" s="10" t="n">
        <v>105</v>
      </c>
      <c r="D43" s="10" t="n">
        <v>94</v>
      </c>
      <c r="E43" s="23" t="n">
        <v>0.8952380952380953</v>
      </c>
      <c r="F43" s="10" t="n">
        <v>203700</v>
      </c>
      <c r="G43" s="10" t="n">
        <v>171423.5299999999</v>
      </c>
      <c r="H43" s="23" t="n">
        <v>0.8415489936180655</v>
      </c>
      <c r="I43" s="10" t="n">
        <v>171423.5299999999</v>
      </c>
      <c r="J43" s="10" t="n">
        <v>-32276.47000000006</v>
      </c>
    </row>
    <row r="44">
      <c r="A44" s="8" t="inlineStr">
        <is>
          <t>ГП</t>
        </is>
      </c>
      <c r="B44" s="8" t="inlineStr">
        <is>
          <t>Куликова Юлия Владимировна</t>
        </is>
      </c>
      <c r="C44" s="10" t="n">
        <v>100</v>
      </c>
      <c r="D44" s="10" t="n">
        <v>85</v>
      </c>
      <c r="E44" s="23" t="n">
        <v>0.85</v>
      </c>
      <c r="F44" s="10" t="n">
        <v>181000</v>
      </c>
      <c r="G44" s="10" t="n">
        <v>157584.75</v>
      </c>
      <c r="H44" s="23" t="n">
        <v>0.8706339779005525</v>
      </c>
      <c r="I44" s="10" t="n">
        <v>157584.75</v>
      </c>
      <c r="J44" s="10" t="n">
        <v>-23415.25</v>
      </c>
    </row>
    <row r="45">
      <c r="A45" s="8" t="inlineStr">
        <is>
          <t>ГП</t>
        </is>
      </c>
      <c r="B45" s="8" t="inlineStr">
        <is>
          <t>Обедина Татьяна Валентиновна</t>
        </is>
      </c>
      <c r="C45" s="10" t="n">
        <v>50</v>
      </c>
      <c r="D45" s="10" t="n">
        <v>60</v>
      </c>
      <c r="E45" s="23" t="n">
        <v>1.2</v>
      </c>
      <c r="F45" s="10" t="n">
        <v>90600</v>
      </c>
      <c r="G45" s="10" t="n">
        <v>100185.22</v>
      </c>
      <c r="H45" s="23" t="n">
        <v>1.105797130242826</v>
      </c>
      <c r="I45" s="10" t="n">
        <v>100185.22</v>
      </c>
      <c r="J45" s="10" t="n">
        <v>9585.220000000016</v>
      </c>
    </row>
    <row r="46">
      <c r="A46" s="8" t="inlineStr">
        <is>
          <t>ГП</t>
        </is>
      </c>
      <c r="B46" s="8" t="inlineStr">
        <is>
          <t>Арнст Марина Николаевна</t>
        </is>
      </c>
      <c r="C46" s="10" t="n">
        <v>35</v>
      </c>
      <c r="D46" s="10" t="n">
        <v>44</v>
      </c>
      <c r="E46" s="23" t="n">
        <v>1.257142857142857</v>
      </c>
      <c r="F46" s="10" t="n">
        <v>48900</v>
      </c>
      <c r="G46" s="10" t="n">
        <v>65093</v>
      </c>
      <c r="H46" s="23" t="n">
        <v>1.331145194274029</v>
      </c>
      <c r="I46" s="10" t="n">
        <v>65093.00000000001</v>
      </c>
      <c r="J46" s="10" t="n">
        <v>16193</v>
      </c>
    </row>
    <row r="47">
      <c r="A47" s="8" t="inlineStr">
        <is>
          <t>БИ</t>
        </is>
      </c>
      <c r="B47" s="8" t="inlineStr">
        <is>
          <t>Колян Андраник Сейранович</t>
        </is>
      </c>
      <c r="C47" s="10" t="n">
        <v>154</v>
      </c>
      <c r="D47" s="10" t="n">
        <v>93</v>
      </c>
      <c r="E47" s="23" t="n">
        <v>0.6038961038961039</v>
      </c>
      <c r="F47" s="10" t="n">
        <v>150000</v>
      </c>
      <c r="G47" s="10" t="n">
        <v>90553.75</v>
      </c>
      <c r="H47" s="23" t="n">
        <v>0.6036916666666666</v>
      </c>
      <c r="I47" s="10" t="n">
        <v>90553.75</v>
      </c>
      <c r="J47" s="10" t="n">
        <v>-59446.25</v>
      </c>
    </row>
    <row r="51">
      <c r="A51" s="2" t="inlineStr">
        <is>
          <t>Дорожная карта по дням</t>
        </is>
      </c>
    </row>
    <row r="52">
      <c r="A52" s="20" t="inlineStr">
        <is>
          <t>День</t>
        </is>
      </c>
      <c r="B52" s="20" t="inlineStr">
        <is>
          <t>Дата</t>
        </is>
      </c>
      <c r="C52" s="20" t="inlineStr">
        <is>
          <t>План ₽ накоп.</t>
        </is>
      </c>
      <c r="D52" s="20" t="inlineStr">
        <is>
          <t>Факт ₽ день</t>
        </is>
      </c>
      <c r="E52" s="20" t="inlineStr">
        <is>
          <t>Факт ₽ накоп.</t>
        </is>
      </c>
      <c r="F52" s="20" t="inlineStr">
        <is>
          <t>% ₽</t>
        </is>
      </c>
      <c r="G52" s="20" t="inlineStr">
        <is>
          <t>План трен. накоп.</t>
        </is>
      </c>
      <c r="H52" s="20" t="inlineStr">
        <is>
          <t>Факт трен. день</t>
        </is>
      </c>
      <c r="I52" s="20" t="inlineStr">
        <is>
          <t>Факт трен. накоп.</t>
        </is>
      </c>
      <c r="J52" s="20" t="inlineStr">
        <is>
          <t>% трен.</t>
        </is>
      </c>
    </row>
    <row r="53">
      <c r="A53" s="8" t="n">
        <v>1</v>
      </c>
      <c r="B53" s="8" t="inlineStr">
        <is>
          <t>01.05.2026</t>
        </is>
      </c>
      <c r="C53" s="10" t="n">
        <v>66754.83296812285</v>
      </c>
      <c r="D53" s="10" t="n">
        <v>49903.77</v>
      </c>
      <c r="E53" s="10" t="n">
        <v>49903.77</v>
      </c>
      <c r="F53" s="23" t="n">
        <v>0.7475678955534251</v>
      </c>
      <c r="G53" s="10" t="n">
        <v>47.19215543522774</v>
      </c>
      <c r="H53" s="10" t="n">
        <v>33</v>
      </c>
      <c r="I53" s="10" t="n">
        <v>33</v>
      </c>
      <c r="J53" s="23" t="n">
        <v>0.6992687597262477</v>
      </c>
    </row>
    <row r="54">
      <c r="A54" s="8" t="n">
        <v>2</v>
      </c>
      <c r="B54" s="8" t="inlineStr">
        <is>
          <t>02.05.2026</t>
        </is>
      </c>
      <c r="C54" s="10" t="n">
        <v>106178.5126792194</v>
      </c>
      <c r="D54" s="10" t="n">
        <v>20159</v>
      </c>
      <c r="E54" s="10" t="n">
        <v>70062.76999999999</v>
      </c>
      <c r="F54" s="23" t="n">
        <v>0.6598582729414348</v>
      </c>
      <c r="G54" s="10" t="n">
        <v>71.49547253947308</v>
      </c>
      <c r="H54" s="10" t="n">
        <v>12</v>
      </c>
      <c r="I54" s="10" t="n">
        <v>45</v>
      </c>
      <c r="J54" s="23" t="n">
        <v>0.6294104843513724</v>
      </c>
    </row>
    <row r="55">
      <c r="A55" s="8" t="n">
        <v>3</v>
      </c>
      <c r="B55" s="8" t="inlineStr">
        <is>
          <t>03.05.2026</t>
        </is>
      </c>
      <c r="C55" s="10" t="n">
        <v>132520.5602775778</v>
      </c>
      <c r="D55" s="10" t="n">
        <v>10435</v>
      </c>
      <c r="E55" s="10" t="n">
        <v>80497.76999999999</v>
      </c>
      <c r="F55" s="23" t="n">
        <v>0.6074360826077795</v>
      </c>
      <c r="G55" s="10" t="n">
        <v>91.2696000364017</v>
      </c>
      <c r="H55" s="10" t="n">
        <v>9</v>
      </c>
      <c r="I55" s="10" t="n">
        <v>54</v>
      </c>
      <c r="J55" s="23" t="n">
        <v>0.5916537377008643</v>
      </c>
    </row>
    <row r="56">
      <c r="A56" s="8" t="n">
        <v>4</v>
      </c>
      <c r="B56" s="8" t="inlineStr">
        <is>
          <t>04.05.2026</t>
        </is>
      </c>
      <c r="C56" s="10" t="n">
        <v>198593.9726224065</v>
      </c>
      <c r="D56" s="10" t="n">
        <v>62117.9</v>
      </c>
      <c r="E56" s="10" t="n">
        <v>142615.67</v>
      </c>
      <c r="F56" s="23" t="n">
        <v>0.7181268802712357</v>
      </c>
      <c r="G56" s="10" t="n">
        <v>138.2474405059835</v>
      </c>
      <c r="H56" s="10" t="n">
        <v>44</v>
      </c>
      <c r="I56" s="10" t="n">
        <v>98</v>
      </c>
      <c r="J56" s="23" t="n">
        <v>0.7088738832438524</v>
      </c>
    </row>
    <row r="57">
      <c r="A57" s="8" t="n">
        <v>5</v>
      </c>
      <c r="B57" s="8" t="inlineStr">
        <is>
          <t>05.05.2026</t>
        </is>
      </c>
      <c r="C57" s="10" t="n">
        <v>279051.2690794404</v>
      </c>
      <c r="D57" s="10" t="n">
        <v>71093</v>
      </c>
      <c r="E57" s="10" t="n">
        <v>213708.67</v>
      </c>
      <c r="F57" s="23" t="n">
        <v>0.7658401651603359</v>
      </c>
      <c r="G57" s="10" t="n">
        <v>188.4257177958775</v>
      </c>
      <c r="H57" s="10" t="n">
        <v>49</v>
      </c>
      <c r="I57" s="10" t="n">
        <v>147</v>
      </c>
      <c r="J57" s="23" t="n">
        <v>0.7801482818775609</v>
      </c>
    </row>
    <row r="58">
      <c r="A58" s="8" t="n">
        <v>6</v>
      </c>
      <c r="B58" s="8" t="inlineStr">
        <is>
          <t>06.05.2026</t>
        </is>
      </c>
      <c r="C58" s="10" t="n">
        <v>358178.1766803963</v>
      </c>
      <c r="D58" s="10" t="n">
        <v>76066.53</v>
      </c>
      <c r="E58" s="10" t="n">
        <v>289775.2</v>
      </c>
      <c r="F58" s="23" t="n">
        <v>0.8090252808969081</v>
      </c>
      <c r="G58" s="10" t="n">
        <v>241.8044319060836</v>
      </c>
      <c r="H58" s="10" t="n">
        <v>55</v>
      </c>
      <c r="I58" s="10" t="n">
        <v>202</v>
      </c>
      <c r="J58" s="23" t="n">
        <v>0.8353858463539511</v>
      </c>
    </row>
    <row r="59">
      <c r="A59" s="8" t="n">
        <v>7</v>
      </c>
      <c r="B59" s="8" t="inlineStr">
        <is>
          <t>07.05.2026</t>
        </is>
      </c>
      <c r="C59" s="10" t="n">
        <v>436694.8599306054</v>
      </c>
      <c r="D59" s="10" t="n">
        <v>80463.25</v>
      </c>
      <c r="E59" s="10" t="n">
        <v>370238.45</v>
      </c>
      <c r="F59" s="23" t="n">
        <v>0.8478195737381339</v>
      </c>
      <c r="G59" s="10" t="n">
        <v>291.1825999908996</v>
      </c>
      <c r="H59" s="10" t="n">
        <v>53</v>
      </c>
      <c r="I59" s="10" t="n">
        <v>255</v>
      </c>
      <c r="J59" s="23" t="n">
        <v>0.8757391410337348</v>
      </c>
    </row>
    <row r="60">
      <c r="A60" s="8" t="n">
        <v>8</v>
      </c>
      <c r="B60" s="8" t="inlineStr">
        <is>
          <t>08.05.2026</t>
        </is>
      </c>
      <c r="C60" s="10" t="n">
        <v>503449.6928987282</v>
      </c>
      <c r="D60" s="10" t="n">
        <v>57383</v>
      </c>
      <c r="E60" s="10" t="n">
        <v>427621.45</v>
      </c>
      <c r="F60" s="23" t="n">
        <v>0.8493826811927729</v>
      </c>
      <c r="G60" s="10" t="n">
        <v>338.3747554261273</v>
      </c>
      <c r="H60" s="10" t="n">
        <v>35</v>
      </c>
      <c r="I60" s="10" t="n">
        <v>290</v>
      </c>
      <c r="J60" s="23" t="n">
        <v>0.8570379301339804</v>
      </c>
    </row>
    <row r="61">
      <c r="A61" s="8" t="n">
        <v>9</v>
      </c>
      <c r="B61" s="8" t="inlineStr">
        <is>
          <t>09.05.2026</t>
        </is>
      </c>
      <c r="C61" s="10" t="n">
        <v>542873.3726098249</v>
      </c>
      <c r="D61" s="10" t="n">
        <v>24924.24</v>
      </c>
      <c r="E61" s="10" t="n">
        <v>452545.6899999999</v>
      </c>
      <c r="F61" s="23" t="n">
        <v>0.8336118749468572</v>
      </c>
      <c r="G61" s="10" t="n">
        <v>362.6780725303727</v>
      </c>
      <c r="H61" s="10" t="n">
        <v>17</v>
      </c>
      <c r="I61" s="10" t="n">
        <v>307</v>
      </c>
      <c r="J61" s="23" t="n">
        <v>0.8464807311290927</v>
      </c>
    </row>
    <row r="62">
      <c r="A62" s="8" t="n">
        <v>10</v>
      </c>
      <c r="B62" s="8" t="inlineStr">
        <is>
          <t>10.05.2026</t>
        </is>
      </c>
      <c r="C62" s="10" t="n">
        <v>569215.4202081832</v>
      </c>
      <c r="D62" s="10" t="n">
        <v>14838.75</v>
      </c>
      <c r="E62" s="10" t="n">
        <v>467384.4399999999</v>
      </c>
      <c r="F62" s="23" t="n">
        <v>0.8211029136017786</v>
      </c>
      <c r="G62" s="10" t="n">
        <v>382.4522000273013</v>
      </c>
      <c r="H62" s="10" t="n">
        <v>12</v>
      </c>
      <c r="I62" s="10" t="n">
        <v>319</v>
      </c>
      <c r="J62" s="23" t="n">
        <v>0.8340911621824328</v>
      </c>
    </row>
    <row r="63">
      <c r="A63" s="8" t="n">
        <v>11</v>
      </c>
      <c r="B63" s="8" t="inlineStr">
        <is>
          <t>11.05.2026</t>
        </is>
      </c>
      <c r="C63" s="10" t="n">
        <v>635288.8325530119</v>
      </c>
      <c r="D63" s="10" t="n">
        <v>49442.25999999999</v>
      </c>
      <c r="E63" s="10" t="n">
        <v>516826.7</v>
      </c>
      <c r="F63" s="23" t="n">
        <v>0.8135302771230015</v>
      </c>
      <c r="G63" s="10" t="n">
        <v>429.4300404968831</v>
      </c>
      <c r="H63" s="10" t="n">
        <v>36</v>
      </c>
      <c r="I63" s="10" t="n">
        <v>355</v>
      </c>
      <c r="J63" s="23" t="n">
        <v>0.8266771453371964</v>
      </c>
    </row>
    <row r="64">
      <c r="A64" s="8" t="n">
        <v>12</v>
      </c>
      <c r="B64" s="8" t="inlineStr">
        <is>
          <t>12.05.2026</t>
        </is>
      </c>
      <c r="C64" s="10" t="n">
        <v>715746.1290100458</v>
      </c>
      <c r="D64" s="10" t="n">
        <v>70744.32000000001</v>
      </c>
      <c r="E64" s="10" t="n">
        <v>587571.02</v>
      </c>
      <c r="F64" s="23" t="n">
        <v>0.8209209888604975</v>
      </c>
      <c r="G64" s="10" t="n">
        <v>479.6083177867771</v>
      </c>
      <c r="H64" s="10" t="n">
        <v>46</v>
      </c>
      <c r="I64" s="10" t="n">
        <v>401</v>
      </c>
      <c r="J64" s="23" t="n">
        <v>0.8360989272464525</v>
      </c>
    </row>
    <row r="65">
      <c r="A65" s="8" t="n">
        <v>13</v>
      </c>
      <c r="B65" s="8" t="inlineStr">
        <is>
          <t>13.05.2026</t>
        </is>
      </c>
      <c r="C65" s="10" t="n">
        <v>794873.0366110017</v>
      </c>
      <c r="D65" s="10" t="n">
        <v>52243.87</v>
      </c>
      <c r="E65" s="10" t="n">
        <v>639814.89</v>
      </c>
      <c r="F65" s="23" t="n">
        <v>0.8049271525524337</v>
      </c>
      <c r="G65" s="10" t="n">
        <v>532.9870318969832</v>
      </c>
      <c r="H65" s="10" t="n">
        <v>36</v>
      </c>
      <c r="I65" s="10" t="n">
        <v>437</v>
      </c>
      <c r="J65" s="23" t="n">
        <v>0.8199073783177228</v>
      </c>
    </row>
    <row r="66">
      <c r="A66" s="8" t="n">
        <v>14</v>
      </c>
      <c r="B66" s="8" t="inlineStr">
        <is>
          <t>14.05.2026</t>
        </is>
      </c>
      <c r="C66" s="10" t="n">
        <v>873389.7198612109</v>
      </c>
      <c r="D66" s="10" t="n">
        <v>86178.78999999999</v>
      </c>
      <c r="E66" s="10" t="n">
        <v>725993.6800000001</v>
      </c>
      <c r="F66" s="23" t="n">
        <v>0.8312368047054259</v>
      </c>
      <c r="G66" s="10" t="n">
        <v>582.3651999817992</v>
      </c>
      <c r="H66" s="10" t="n">
        <v>56</v>
      </c>
      <c r="I66" s="10" t="n">
        <v>493</v>
      </c>
      <c r="J66" s="23" t="n">
        <v>0.8465478363326103</v>
      </c>
    </row>
    <row r="67">
      <c r="A67" s="8" t="n">
        <v>15</v>
      </c>
      <c r="B67" s="8" t="inlineStr">
        <is>
          <t>15.05.2026</t>
        </is>
      </c>
      <c r="C67" s="10" t="n">
        <v>940144.5528293338</v>
      </c>
      <c r="D67" s="10" t="n">
        <v>53737.15</v>
      </c>
      <c r="E67" s="10" t="n">
        <v>779730.8300000001</v>
      </c>
      <c r="F67" s="23" t="n">
        <v>0.8293733422731919</v>
      </c>
      <c r="G67" s="10" t="n">
        <v>629.5573554170269</v>
      </c>
      <c r="H67" s="10" t="n">
        <v>41</v>
      </c>
      <c r="I67" s="10" t="n">
        <v>534</v>
      </c>
      <c r="J67" s="23" t="n">
        <v>0.8482150123498621</v>
      </c>
    </row>
    <row r="68">
      <c r="A68" s="8" t="n">
        <v>16</v>
      </c>
      <c r="B68" s="8" t="inlineStr">
        <is>
          <t>16.05.2026</t>
        </is>
      </c>
      <c r="C68" s="10" t="n">
        <v>979568.2325404304</v>
      </c>
      <c r="D68" s="10" t="n">
        <v>40289.93</v>
      </c>
      <c r="E68" s="10" t="n">
        <v>820020.7600000001</v>
      </c>
      <c r="F68" s="23" t="n">
        <v>0.8371246971467655</v>
      </c>
      <c r="G68" s="10" t="n">
        <v>653.8606725212722</v>
      </c>
      <c r="H68" s="10" t="n">
        <v>27</v>
      </c>
      <c r="I68" s="10" t="n">
        <v>561</v>
      </c>
      <c r="J68" s="23" t="n">
        <v>0.8579809485051249</v>
      </c>
    </row>
    <row r="69">
      <c r="A69" s="8" t="n">
        <v>17</v>
      </c>
      <c r="B69" s="8" t="inlineStr">
        <is>
          <t>17.05.2026</t>
        </is>
      </c>
      <c r="C69" s="10" t="n">
        <v>1005910.280138789</v>
      </c>
      <c r="D69" s="10" t="n">
        <v>30699.12</v>
      </c>
      <c r="E69" s="10" t="n">
        <v>850719.8800000001</v>
      </c>
      <c r="F69" s="23" t="n">
        <v>0.8457214294326761</v>
      </c>
      <c r="G69" s="10" t="n">
        <v>673.6348000182008</v>
      </c>
      <c r="H69" s="10" t="n">
        <v>20</v>
      </c>
      <c r="I69" s="10" t="n">
        <v>581</v>
      </c>
      <c r="J69" s="23" t="n">
        <v>0.8624851328706623</v>
      </c>
    </row>
    <row r="70">
      <c r="A70" s="8" t="n">
        <v>18</v>
      </c>
      <c r="B70" s="8" t="inlineStr">
        <is>
          <t>18.05.2026</t>
        </is>
      </c>
      <c r="C70" s="10" t="n">
        <v>1071983.692483617</v>
      </c>
      <c r="D70" s="10" t="n">
        <v>62276.05</v>
      </c>
      <c r="E70" s="10" t="n">
        <v>912995.9300000002</v>
      </c>
      <c r="F70" s="23" t="n">
        <v>0.851688263918206</v>
      </c>
      <c r="G70" s="10" t="n">
        <v>720.6126404877826</v>
      </c>
      <c r="H70" s="10" t="n">
        <v>45</v>
      </c>
      <c r="I70" s="10" t="n">
        <v>626</v>
      </c>
      <c r="J70" s="23" t="n">
        <v>0.8687052721920901</v>
      </c>
    </row>
    <row r="71">
      <c r="A71" s="8" t="n">
        <v>19</v>
      </c>
      <c r="B71" s="8" t="inlineStr">
        <is>
          <t>19.05.2026</t>
        </is>
      </c>
      <c r="C71" s="10" t="n">
        <v>1152440.988940651</v>
      </c>
      <c r="D71" s="10" t="n">
        <v>72129.19</v>
      </c>
      <c r="E71" s="10" t="n">
        <v>985125.1200000001</v>
      </c>
      <c r="F71" s="23" t="n">
        <v>0.8548161072486223</v>
      </c>
      <c r="G71" s="10" t="n">
        <v>770.7909177776767</v>
      </c>
      <c r="H71" s="10" t="n">
        <v>51</v>
      </c>
      <c r="I71" s="10" t="n">
        <v>677</v>
      </c>
      <c r="J71" s="23" t="n">
        <v>0.8783186002656959</v>
      </c>
    </row>
    <row r="72">
      <c r="A72" s="8" t="n">
        <v>20</v>
      </c>
      <c r="B72" s="8" t="inlineStr">
        <is>
          <t>20.05.2026</t>
        </is>
      </c>
      <c r="C72" s="10" t="n">
        <v>1231567.896541607</v>
      </c>
      <c r="D72" s="10" t="n">
        <v>60938.05</v>
      </c>
      <c r="E72" s="10" t="n">
        <v>1046063.17</v>
      </c>
      <c r="F72" s="23" t="n">
        <v>0.8493751525494235</v>
      </c>
      <c r="G72" s="10" t="n">
        <v>824.1696318878828</v>
      </c>
      <c r="H72" s="10" t="n">
        <v>45</v>
      </c>
      <c r="I72" s="10" t="n">
        <v>722</v>
      </c>
      <c r="J72" s="23" t="n">
        <v>0.8760332485754806</v>
      </c>
    </row>
    <row r="73">
      <c r="A73" s="8" t="n">
        <v>21</v>
      </c>
      <c r="B73" s="8" t="inlineStr">
        <is>
          <t>21.05.2026</t>
        </is>
      </c>
      <c r="C73" s="10" t="n">
        <v>1310084.579791816</v>
      </c>
      <c r="D73" s="10" t="n">
        <v>61420.67</v>
      </c>
      <c r="E73" s="10" t="n">
        <v>1107483.84</v>
      </c>
      <c r="F73" s="23" t="n">
        <v>0.8453529314695002</v>
      </c>
      <c r="G73" s="10" t="n">
        <v>873.5477999726987</v>
      </c>
      <c r="H73" s="10" t="n">
        <v>46</v>
      </c>
      <c r="I73" s="10" t="n">
        <v>768</v>
      </c>
      <c r="J73" s="23" t="n">
        <v>0.8791734121750436</v>
      </c>
    </row>
    <row r="74">
      <c r="A74" s="8" t="n">
        <v>22</v>
      </c>
      <c r="B74" s="8" t="inlineStr">
        <is>
          <t>22.05.2026</t>
        </is>
      </c>
      <c r="C74" s="10" t="n">
        <v>1376839.412759939</v>
      </c>
      <c r="D74" s="10" t="n">
        <v>78825.62</v>
      </c>
      <c r="E74" s="10" t="n">
        <v>1186309.46</v>
      </c>
      <c r="F74" s="23" t="n">
        <v>0.861617882961374</v>
      </c>
      <c r="G74" s="10" t="n">
        <v>920.7399554079265</v>
      </c>
      <c r="H74" s="10" t="n">
        <v>57</v>
      </c>
      <c r="I74" s="10" t="n">
        <v>825</v>
      </c>
      <c r="J74" s="23" t="n">
        <v>0.8960184633613411</v>
      </c>
    </row>
    <row r="75">
      <c r="A75" s="8" t="n">
        <v>23</v>
      </c>
      <c r="B75" s="8" t="inlineStr">
        <is>
          <t>23.05.2026</t>
        </is>
      </c>
      <c r="C75" s="10" t="n">
        <v>1416263.092471036</v>
      </c>
      <c r="D75" s="10" t="n">
        <v>50637.28</v>
      </c>
      <c r="E75" s="10" t="n">
        <v>1236946.74</v>
      </c>
      <c r="F75" s="23" t="n">
        <v>0.873387682398634</v>
      </c>
      <c r="G75" s="10" t="n">
        <v>945.0432725121718</v>
      </c>
      <c r="H75" s="10" t="n">
        <v>34</v>
      </c>
      <c r="I75" s="10" t="n">
        <v>859</v>
      </c>
      <c r="J75" s="23" t="n">
        <v>0.9089530871073804</v>
      </c>
    </row>
    <row r="76">
      <c r="A76" s="8" t="n">
        <v>24</v>
      </c>
      <c r="B76" s="8" t="inlineStr">
        <is>
          <t>24.05.2026</t>
        </is>
      </c>
      <c r="C76" s="10" t="n">
        <v>1442605.140069394</v>
      </c>
      <c r="D76" s="10" t="n">
        <v>35667.8</v>
      </c>
      <c r="E76" s="10" t="n">
        <v>1272614.54</v>
      </c>
      <c r="F76" s="23" t="n">
        <v>0.8821641519582989</v>
      </c>
      <c r="G76" s="10" t="n">
        <v>964.8174000091004</v>
      </c>
      <c r="H76" s="10" t="n">
        <v>27</v>
      </c>
      <c r="I76" s="10" t="n">
        <v>886</v>
      </c>
      <c r="J76" s="23" t="n">
        <v>0.9183084799171771</v>
      </c>
    </row>
    <row r="77">
      <c r="A77" s="8" t="n">
        <v>25</v>
      </c>
      <c r="B77" s="8" t="inlineStr">
        <is>
          <t>25.05.2026</t>
        </is>
      </c>
      <c r="C77" s="10" t="n">
        <v>1508678.552414223</v>
      </c>
      <c r="D77" s="10" t="n">
        <v>74067.53</v>
      </c>
      <c r="E77" s="10" t="n">
        <v>1346682.07</v>
      </c>
      <c r="F77" s="23" t="n">
        <v>0.8926235929085145</v>
      </c>
      <c r="G77" s="10" t="n">
        <v>1011.795240478682</v>
      </c>
      <c r="H77" s="10" t="n">
        <v>61</v>
      </c>
      <c r="I77" s="10" t="n">
        <v>947</v>
      </c>
      <c r="J77" s="23" t="n">
        <v>0.9359601252442861</v>
      </c>
    </row>
    <row r="78">
      <c r="A78" s="8" t="n">
        <v>26</v>
      </c>
      <c r="B78" s="8" t="inlineStr">
        <is>
          <t>26.05.2026</t>
        </is>
      </c>
      <c r="C78" s="10" t="n">
        <v>1589135.848871257</v>
      </c>
      <c r="D78" s="10" t="n">
        <v>86435.23999999999</v>
      </c>
      <c r="E78" s="10" t="n">
        <v>1433117.31</v>
      </c>
      <c r="F78" s="23" t="n">
        <v>0.9018217737759332</v>
      </c>
      <c r="G78" s="10" t="n">
        <v>1061.973517768576</v>
      </c>
      <c r="H78" s="10" t="n">
        <v>61</v>
      </c>
      <c r="I78" s="10" t="n">
        <v>1008</v>
      </c>
      <c r="J78" s="23" t="n">
        <v>0.9491762112091218</v>
      </c>
    </row>
    <row r="79">
      <c r="A79" s="8" t="n">
        <v>27</v>
      </c>
      <c r="B79" s="8" t="inlineStr">
        <is>
          <t>27.05.2026</t>
        </is>
      </c>
      <c r="C79" s="10" t="n">
        <v>1668262.756472212</v>
      </c>
      <c r="D79" s="10" t="n">
        <v>70343.39999999999</v>
      </c>
      <c r="E79" s="10" t="n">
        <v>1503460.71</v>
      </c>
      <c r="F79" s="23" t="n">
        <v>0.9012133755112349</v>
      </c>
      <c r="G79" s="10" t="n">
        <v>1115.352231878782</v>
      </c>
      <c r="H79" s="10" t="n">
        <v>47</v>
      </c>
      <c r="I79" s="10" t="n">
        <v>1055</v>
      </c>
      <c r="J79" s="23" t="n">
        <v>0.9458895314378665</v>
      </c>
    </row>
    <row r="80">
      <c r="A80" s="8" t="n">
        <v>28</v>
      </c>
      <c r="B80" s="8" t="inlineStr">
        <is>
          <t>28.05.2026</t>
        </is>
      </c>
      <c r="C80" s="10" t="n">
        <v>1746779.439722422</v>
      </c>
      <c r="D80" s="10" t="n">
        <v>81692.41</v>
      </c>
      <c r="E80" s="10" t="n">
        <v>1585153.12</v>
      </c>
      <c r="F80" s="23" t="n">
        <v>0.9074718215437059</v>
      </c>
      <c r="G80" s="10" t="n">
        <v>1164.730399963598</v>
      </c>
      <c r="H80" s="10" t="n">
        <v>52</v>
      </c>
      <c r="I80" s="10" t="n">
        <v>1107</v>
      </c>
      <c r="J80" s="23" t="n">
        <v>0.9504345383572005</v>
      </c>
    </row>
    <row r="81">
      <c r="A81" s="8" t="n">
        <v>29</v>
      </c>
      <c r="B81" s="8" t="inlineStr">
        <is>
          <t>29.05.2026</t>
        </is>
      </c>
      <c r="C81" s="10" t="n">
        <v>1813534.272690544</v>
      </c>
      <c r="D81" s="10" t="n">
        <v>64433.73</v>
      </c>
      <c r="E81" s="10" t="n">
        <v>1649586.85</v>
      </c>
      <c r="F81" s="23" t="n">
        <v>0.9095978360269346</v>
      </c>
      <c r="G81" s="10" t="n">
        <v>1211.922555398826</v>
      </c>
      <c r="H81" s="10" t="n">
        <v>43</v>
      </c>
      <c r="I81" s="10" t="n">
        <v>1150</v>
      </c>
      <c r="J81" s="23" t="n">
        <v>0.9489055178295215</v>
      </c>
    </row>
    <row r="82">
      <c r="A82" s="8" t="n">
        <v>30</v>
      </c>
      <c r="B82" s="8" t="inlineStr">
        <is>
          <t>30.05.2026</t>
        </is>
      </c>
      <c r="C82" s="10" t="n">
        <v>1852957.952401641</v>
      </c>
      <c r="D82" s="10" t="n">
        <v>47280.17</v>
      </c>
      <c r="E82" s="10" t="n">
        <v>1696867.02</v>
      </c>
      <c r="F82" s="23" t="n">
        <v>0.9157612118508518</v>
      </c>
      <c r="G82" s="10" t="n">
        <v>1236.225872503071</v>
      </c>
      <c r="H82" s="10" t="n">
        <v>32</v>
      </c>
      <c r="I82" s="10" t="n">
        <v>1182</v>
      </c>
      <c r="J82" s="23" t="n">
        <v>0.9561359507924904</v>
      </c>
    </row>
    <row r="83">
      <c r="A83" s="8" t="n">
        <v>31</v>
      </c>
      <c r="B83" s="8" t="inlineStr">
        <is>
          <t>31.05.2026</t>
        </is>
      </c>
      <c r="C83" s="10" t="n">
        <v>1879300</v>
      </c>
      <c r="D83" s="10" t="n">
        <v>43940.37</v>
      </c>
      <c r="E83" s="10" t="n">
        <v>1740807.39</v>
      </c>
      <c r="F83" s="23" t="n">
        <v>0.9263062789336454</v>
      </c>
      <c r="G83" s="10" t="n">
        <v>1256</v>
      </c>
      <c r="H83" s="10" t="n">
        <v>32</v>
      </c>
      <c r="I83" s="10" t="n">
        <v>1214</v>
      </c>
      <c r="J83" s="23" t="n">
        <v>0.9665605095541401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7">
    <cfRule type="dataBar" priority="5">
      <dataBar showValue="1">
        <cfvo type="num" val="0"/>
        <cfvo type="num" val="1"/>
        <color rgb="00B7E4C7"/>
      </dataBar>
    </cfRule>
  </conditionalFormatting>
  <conditionalFormatting sqref="H25:H47">
    <cfRule type="dataBar" priority="5">
      <dataBar showValue="1">
        <cfvo type="num" val="0"/>
        <cfvo type="num" val="1"/>
        <color rgb="00B7E4C7"/>
      </dataBar>
    </cfRule>
  </conditionalFormatting>
  <conditionalFormatting sqref="F53:F83">
    <cfRule type="dataBar" priority="7">
      <dataBar showValue="1">
        <cfvo type="num" val="0"/>
        <cfvo type="num" val="1"/>
        <color rgb="00B7E4C7"/>
      </dataBar>
    </cfRule>
  </conditionalFormatting>
  <conditionalFormatting sqref="J53:J83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2026-09-28T20:35:30Z</dcterms:created>
  <dcterms:modified xsi:type="dcterms:W3CDTF">2026-09-28T20:35:31Z</dcterms:modified>
</cp:coreProperties>
</file>